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629" firstSheet="1" activeTab="2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SHEET'!$A$1:$E$50</definedName>
    <definedName name="_xlnm.Print_Area" localSheetId="3">'CONS. CASH FLOW'!$A$1:$E$43</definedName>
    <definedName name="_xlnm.Print_Area" localSheetId="4">'CONS. CHANGES IN EQUITY'!$A$1:$I$41</definedName>
    <definedName name="_xlnm.Print_Area" localSheetId="1">'CONS. INCOME STATEMENT'!$A$1:$G$67</definedName>
  </definedNames>
  <calcPr fullCalcOnLoad="1"/>
</workbook>
</file>

<file path=xl/sharedStrings.xml><?xml version="1.0" encoding="utf-8"?>
<sst xmlns="http://schemas.openxmlformats.org/spreadsheetml/2006/main" count="170" uniqueCount="136">
  <si>
    <t>companies</t>
  </si>
  <si>
    <t>Taxation</t>
  </si>
  <si>
    <t>(ii)</t>
  </si>
  <si>
    <t>(i)</t>
  </si>
  <si>
    <t>items attributable to members of the company</t>
  </si>
  <si>
    <t>CURRENT</t>
  </si>
  <si>
    <t>YEAR</t>
  </si>
  <si>
    <t>QUARTER</t>
  </si>
  <si>
    <t>RM'000</t>
  </si>
  <si>
    <t>FINANCIAL</t>
  </si>
  <si>
    <t>YEAR END</t>
  </si>
  <si>
    <t>FIAMMA HOLDINGS BERHAD</t>
  </si>
  <si>
    <t>AS AT END OF</t>
  </si>
  <si>
    <t>AS AT PRECEDING</t>
  </si>
  <si>
    <t>(The figures have not been audited).</t>
  </si>
  <si>
    <t>Cash and bank balances</t>
  </si>
  <si>
    <t>Share capital</t>
  </si>
  <si>
    <t>CURRENT ASSETS</t>
  </si>
  <si>
    <t>CURRENT LIABILITIES</t>
  </si>
  <si>
    <t>NET CURRENT ASSETS</t>
  </si>
  <si>
    <t>CORRESPONDING</t>
  </si>
  <si>
    <t>PERIOD</t>
  </si>
  <si>
    <t>PRECEDING</t>
  </si>
  <si>
    <t>Inventories</t>
  </si>
  <si>
    <t>Tax recoverable</t>
  </si>
  <si>
    <t>CONDENSED CONSOLIDATED INCOME STATEMENT</t>
  </si>
  <si>
    <t>Other operating income</t>
  </si>
  <si>
    <t>Add/ (Less) extraordinary items</t>
  </si>
  <si>
    <t>Trade and other receivables</t>
  </si>
  <si>
    <t>NET TANGIBLE ASSETS PER SHARE (SEN)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</si>
  <si>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</si>
  <si>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</si>
  <si>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</si>
  <si>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</si>
  <si>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This Condensed Consolidated Income Statement should be read in conjunction with the Annual Financial Report</t>
  </si>
  <si>
    <t>SHARE</t>
  </si>
  <si>
    <t>CAPITAL</t>
  </si>
  <si>
    <t>RESERVE</t>
  </si>
  <si>
    <t>RETAINED</t>
  </si>
  <si>
    <t>PROFITS</t>
  </si>
  <si>
    <t>TOTAL</t>
  </si>
  <si>
    <t>DISTRIBUTABLE</t>
  </si>
  <si>
    <t>Net profit after tax and minority interests</t>
  </si>
  <si>
    <t>Dividends of 5% less 28% tax</t>
  </si>
  <si>
    <t>This Condensed Consolidated Statement of Changes in Equity should be read in conjunction with the Annual</t>
  </si>
  <si>
    <t xml:space="preserve">             INDIVIDUAL QUARTER</t>
  </si>
  <si>
    <t>Trade and other payables</t>
  </si>
  <si>
    <t>Borrowings</t>
  </si>
  <si>
    <t>Financed by:</t>
  </si>
  <si>
    <t xml:space="preserve">            CUMULATIVE QUARTER</t>
  </si>
  <si>
    <t>Share of results of associated</t>
  </si>
  <si>
    <t>Add/ (Less) minority interests</t>
  </si>
  <si>
    <t>SHARE CAPITAL AND RESERVES</t>
  </si>
  <si>
    <t>Shareholders' funds</t>
  </si>
  <si>
    <t>MINORITY SHAREHOLDERS' INTEREST</t>
  </si>
  <si>
    <t>BORROWINGS</t>
  </si>
  <si>
    <t>Changes arising from merger</t>
  </si>
  <si>
    <t>(Loss)/Profit before taxation</t>
  </si>
  <si>
    <t>(Loss)/Profit after taxation</t>
  </si>
  <si>
    <t>Net (loss)/profit for the period</t>
  </si>
  <si>
    <t>(Loss)/Profit after taxation and extraordinary</t>
  </si>
  <si>
    <t>Listing and rights issue expenses</t>
  </si>
  <si>
    <t xml:space="preserve">Issue of shares </t>
  </si>
  <si>
    <t>Issue of rights warrants</t>
  </si>
  <si>
    <t>Profit from operations</t>
  </si>
  <si>
    <t xml:space="preserve">   Cash receipts from customers</t>
  </si>
  <si>
    <t xml:space="preserve">     and administrative expenses</t>
  </si>
  <si>
    <t xml:space="preserve">   Interest received</t>
  </si>
  <si>
    <t xml:space="preserve">   Purchase of property, plant and equipment</t>
  </si>
  <si>
    <t xml:space="preserve">   Net cash used in investing activities</t>
  </si>
  <si>
    <t>Cash flows from financing activities</t>
  </si>
  <si>
    <t xml:space="preserve">   Repayments of hire purchase liabilities</t>
  </si>
  <si>
    <t xml:space="preserve"> </t>
  </si>
  <si>
    <t xml:space="preserve"> for the year ended 30 September 2002.</t>
  </si>
  <si>
    <t>At 1 October 2001</t>
  </si>
  <si>
    <t>At 30 September / 1 October 2002</t>
  </si>
  <si>
    <t xml:space="preserve"> Financial Report for the year ended 30 September 2002.</t>
  </si>
  <si>
    <t>for the year ended 30 September 2002.</t>
  </si>
  <si>
    <t xml:space="preserve">   Cash payments to suppliers, employees, affiliate, associates</t>
  </si>
  <si>
    <t>Net (decrease) / increase in cash and cash equivalents</t>
  </si>
  <si>
    <t>Operating expenses</t>
  </si>
  <si>
    <t xml:space="preserve">   Proceeds/(Repayment) of borrowings</t>
  </si>
  <si>
    <t>AUDITED</t>
  </si>
  <si>
    <t>UNAUDITED</t>
  </si>
  <si>
    <t>COMPARABLE</t>
  </si>
  <si>
    <t>Depreciation and amortisation</t>
  </si>
  <si>
    <t>INVESTMENT IN ASSOCIATE COMPANY</t>
  </si>
  <si>
    <t>Cash and cash equivalents at beginning of period</t>
  </si>
  <si>
    <t>Cash and cash equivalents at end of period</t>
  </si>
  <si>
    <t xml:space="preserve">   Sale of subsidiary company, net of cash disposed</t>
  </si>
  <si>
    <t>Revaluation surplus</t>
  </si>
  <si>
    <t xml:space="preserve">   Dividend paid</t>
  </si>
  <si>
    <t xml:space="preserve">              is not presented as it is anti-dilutive.</t>
  </si>
  <si>
    <t xml:space="preserve">   Net cash (used in)/generated from operating activities</t>
  </si>
  <si>
    <t xml:space="preserve">   Net cash used in financing activities</t>
  </si>
  <si>
    <t>PREMIUM</t>
  </si>
  <si>
    <t>REVALUATION</t>
  </si>
  <si>
    <t xml:space="preserve">      NON-DISTRIBUTABLE</t>
  </si>
  <si>
    <t xml:space="preserve">              Financial Report.</t>
  </si>
  <si>
    <t xml:space="preserve">              value of landed properties and plant and machineries.  Details are set out in Note A4 of the Notes to the Interim</t>
  </si>
  <si>
    <t>PROPERTY, PLANT AND EQUIPMENT</t>
  </si>
  <si>
    <t xml:space="preserve"> 30/09/2003</t>
  </si>
  <si>
    <t>DEFERRED TAX ASSET</t>
  </si>
  <si>
    <t>For the quarter ended 30 September 2003</t>
  </si>
  <si>
    <t xml:space="preserve"> 30/09/2002</t>
  </si>
  <si>
    <t>Basic earnings per share (sen)</t>
  </si>
  <si>
    <t>ENDED 30/09/2002</t>
  </si>
  <si>
    <t>FINANCIAL YEAR</t>
  </si>
  <si>
    <t xml:space="preserve"> ENDED 30/09/2003</t>
  </si>
  <si>
    <t xml:space="preserve">   Withdrawal of deposits pledged with licensed bank</t>
  </si>
  <si>
    <t xml:space="preserve">   Proceeds from disposal of property, plant and equipment</t>
  </si>
  <si>
    <t xml:space="preserve">   Proceeds from issuance of shares</t>
  </si>
  <si>
    <t xml:space="preserve">   Proceeds from issuance of rights warrants</t>
  </si>
  <si>
    <t xml:space="preserve">   Listing and rights issue expenses</t>
  </si>
  <si>
    <t>At 30 September 2003</t>
  </si>
  <si>
    <t>CONDENSED CONSOLIDATED CASH FLOW STATEMENT FOR THE FINANCIAL YEAR ENDED 30 SEPT 2003</t>
  </si>
  <si>
    <t>CONDENSED CONSOLIDATED STATEMENT OF CHANGES IN EQUITY FOR THE FINANCIAL YEAR ENDED 30 SEPT 2003</t>
  </si>
  <si>
    <t xml:space="preserve">   Proceeds from disposal of an associate company</t>
  </si>
  <si>
    <t>CONDENSED CONSOLIDATED BALANCE SHEET AS AT 30 SEPTEMBER 2003</t>
  </si>
  <si>
    <t>Effect of adopting MASB 25</t>
  </si>
  <si>
    <t>Not applicable</t>
  </si>
  <si>
    <t>Revenue (Note 1)</t>
  </si>
  <si>
    <t>Finance costs (Note 2)</t>
  </si>
  <si>
    <t>Exceptional item (Note 3)</t>
  </si>
  <si>
    <t>Diluted earnings per share (sen) (Note 4)</t>
  </si>
  <si>
    <r>
      <t>Note 2</t>
    </r>
    <r>
      <rPr>
        <sz val="14"/>
        <rFont val="Arial"/>
        <family val="2"/>
      </rPr>
      <t xml:space="preserve"> - Finance costs relates to interest expense incurred for other than operating activities.</t>
    </r>
  </si>
  <si>
    <r>
      <t>Note 3</t>
    </r>
    <r>
      <rPr>
        <sz val="14"/>
        <rFont val="Arial"/>
        <family val="2"/>
      </rPr>
      <t xml:space="preserve"> - Exceptional item comprises mainly losses arising from write down of assets as a result of impairment in</t>
    </r>
  </si>
  <si>
    <r>
      <t xml:space="preserve">Note 4 </t>
    </r>
    <r>
      <rPr>
        <sz val="14"/>
        <rFont val="Arial"/>
        <family val="2"/>
      </rPr>
      <t>- The calculation for diluted earnings per share for the quarter and financial period ended 30 Sept 2002</t>
    </r>
  </si>
  <si>
    <r>
      <t>Note 1</t>
    </r>
    <r>
      <rPr>
        <sz val="14"/>
        <rFont val="Arial"/>
        <family val="2"/>
      </rPr>
      <t xml:space="preserve"> - Revenue for the current financial year ended 30 September 2003 includes eight (8) months results of Sunrise Stream</t>
    </r>
  </si>
  <si>
    <t>Dividends of 3% less 28% tax</t>
  </si>
  <si>
    <t>Net loss after tax and minority interests</t>
  </si>
  <si>
    <t xml:space="preserve">              Group i.e. from 1 October 2002 to 30 May 2003 (see Note A11(vi) of the Notes to the Interim Financial Report) as </t>
  </si>
  <si>
    <t xml:space="preserve">              compared to a full financial year results for the preceding year.</t>
  </si>
  <si>
    <t>Reserves (Note)</t>
  </si>
  <si>
    <r>
      <t xml:space="preserve">LONG TERM AND DEFERRED LIABILITIES </t>
    </r>
    <r>
      <rPr>
        <sz val="14"/>
        <rFont val="Arial"/>
        <family val="2"/>
      </rPr>
      <t>(Note)</t>
    </r>
  </si>
  <si>
    <t>Note - The comparatives have been restated to take into account the effect of adopting MASB 25.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</si>
</sst>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</numFmts>
  <fonts count="13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15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168" fontId="4" fillId="0" borderId="4" xfId="15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5" xfId="15" applyNumberFormat="1" applyFont="1" applyBorder="1" applyAlignment="1">
      <alignment horizontal="center"/>
    </xf>
    <xf numFmtId="168" fontId="6" fillId="0" borderId="10" xfId="15" applyNumberFormat="1" applyFont="1" applyBorder="1" applyAlignment="1">
      <alignment horizontal="center"/>
    </xf>
    <xf numFmtId="43" fontId="6" fillId="0" borderId="5" xfId="15" applyFont="1" applyBorder="1" applyAlignment="1">
      <alignment horizontal="center"/>
    </xf>
    <xf numFmtId="168" fontId="6" fillId="0" borderId="8" xfId="15" applyNumberFormat="1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 horizontal="center"/>
    </xf>
    <xf numFmtId="168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1" xfId="15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/>
    </xf>
    <xf numFmtId="168" fontId="7" fillId="0" borderId="5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0" xfId="15" applyNumberFormat="1" applyFont="1" applyBorder="1" applyAlignment="1">
      <alignment horizontal="center"/>
    </xf>
    <xf numFmtId="43" fontId="7" fillId="0" borderId="10" xfId="15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1" xfId="0" applyFont="1" applyBorder="1" applyAlignment="1">
      <alignment/>
    </xf>
    <xf numFmtId="168" fontId="7" fillId="0" borderId="8" xfId="15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9" fillId="0" borderId="0" xfId="0" applyFont="1" applyBorder="1" applyAlignment="1">
      <alignment/>
    </xf>
    <xf numFmtId="168" fontId="6" fillId="0" borderId="14" xfId="15" applyNumberFormat="1" applyFont="1" applyBorder="1" applyAlignment="1">
      <alignment horizontal="center"/>
    </xf>
    <xf numFmtId="168" fontId="7" fillId="0" borderId="15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68" fontId="6" fillId="0" borderId="16" xfId="15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168" fontId="6" fillId="0" borderId="0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6" fillId="0" borderId="11" xfId="0" applyFont="1" applyBorder="1" applyAlignment="1">
      <alignment/>
    </xf>
    <xf numFmtId="43" fontId="6" fillId="0" borderId="11" xfId="15" applyNumberFormat="1" applyFont="1" applyBorder="1" applyAlignment="1">
      <alignment horizontal="center"/>
    </xf>
    <xf numFmtId="43" fontId="6" fillId="0" borderId="11" xfId="15" applyFont="1" applyBorder="1" applyAlignment="1">
      <alignment horizontal="center"/>
    </xf>
    <xf numFmtId="0" fontId="4" fillId="0" borderId="16" xfId="0" applyFont="1" applyBorder="1" applyAlignment="1">
      <alignment/>
    </xf>
    <xf numFmtId="168" fontId="7" fillId="0" borderId="9" xfId="15" applyNumberFormat="1" applyFont="1" applyBorder="1" applyAlignment="1">
      <alignment horizontal="center"/>
    </xf>
    <xf numFmtId="168" fontId="6" fillId="0" borderId="9" xfId="15" applyNumberFormat="1" applyFont="1" applyBorder="1" applyAlignment="1">
      <alignment horizontal="center"/>
    </xf>
    <xf numFmtId="43" fontId="6" fillId="0" borderId="9" xfId="15" applyFont="1" applyBorder="1" applyAlignment="1">
      <alignment horizontal="center"/>
    </xf>
    <xf numFmtId="0" fontId="4" fillId="0" borderId="5" xfId="0" applyFont="1" applyBorder="1" applyAlignment="1">
      <alignment/>
    </xf>
    <xf numFmtId="43" fontId="6" fillId="0" borderId="5" xfId="15" applyNumberFormat="1" applyFont="1" applyBorder="1" applyAlignment="1">
      <alignment horizontal="center"/>
    </xf>
    <xf numFmtId="168" fontId="0" fillId="0" borderId="0" xfId="15" applyNumberFormat="1" applyAlignment="1">
      <alignment/>
    </xf>
    <xf numFmtId="14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168" fontId="6" fillId="0" borderId="5" xfId="15" applyNumberFormat="1" applyFont="1" applyBorder="1" applyAlignment="1">
      <alignment horizontal="right"/>
    </xf>
    <xf numFmtId="168" fontId="6" fillId="0" borderId="15" xfId="15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10" fillId="0" borderId="3" xfId="0" applyFont="1" applyBorder="1" applyAlignment="1">
      <alignment/>
    </xf>
    <xf numFmtId="0" fontId="10" fillId="0" borderId="0" xfId="0" applyFont="1" applyAlignment="1">
      <alignment/>
    </xf>
    <xf numFmtId="0" fontId="6" fillId="0" borderId="12" xfId="0" applyFont="1" applyBorder="1" applyAlignment="1">
      <alignment/>
    </xf>
    <xf numFmtId="168" fontId="6" fillId="0" borderId="2" xfId="15" applyNumberFormat="1" applyFont="1" applyBorder="1" applyAlignment="1">
      <alignment horizontal="center"/>
    </xf>
    <xf numFmtId="43" fontId="6" fillId="0" borderId="2" xfId="15" applyFont="1" applyBorder="1" applyAlignment="1">
      <alignment horizontal="center"/>
    </xf>
    <xf numFmtId="0" fontId="11" fillId="0" borderId="0" xfId="0" applyFont="1" applyAlignment="1">
      <alignment/>
    </xf>
    <xf numFmtId="43" fontId="7" fillId="0" borderId="5" xfId="15" applyNumberFormat="1" applyFont="1" applyBorder="1" applyAlignment="1">
      <alignment horizontal="center"/>
    </xf>
    <xf numFmtId="43" fontId="7" fillId="0" borderId="5" xfId="15" applyFont="1" applyFill="1" applyBorder="1" applyAlignment="1">
      <alignment horizontal="center"/>
    </xf>
    <xf numFmtId="43" fontId="6" fillId="0" borderId="0" xfId="15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43" fontId="6" fillId="0" borderId="5" xfId="15" applyFont="1" applyBorder="1" applyAlignment="1">
      <alignment horizontal="right"/>
    </xf>
    <xf numFmtId="168" fontId="6" fillId="0" borderId="4" xfId="15" applyNumberFormat="1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195"/>
  <sheetViews>
    <sheetView view="pageBreakPreview" zoomScale="60" zoomScaleNormal="75" workbookViewId="0" topLeftCell="A1">
      <selection activeCell="B2" sqref="B2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0" customWidth="1"/>
    <col min="4" max="4" width="22.8515625" style="0" customWidth="1"/>
    <col min="5" max="5" width="21.7109375" style="0" customWidth="1"/>
    <col min="6" max="6" width="23.00390625" style="0" customWidth="1"/>
    <col min="7" max="7" width="1.8515625" style="0" customWidth="1"/>
  </cols>
  <sheetData>
    <row r="2" spans="1:8" ht="20.25">
      <c r="A2" s="93" t="s">
        <v>11</v>
      </c>
      <c r="B2" s="71"/>
      <c r="C2" s="71"/>
      <c r="D2" s="72"/>
      <c r="E2" s="71"/>
      <c r="F2" s="71"/>
      <c r="G2" s="22"/>
      <c r="H2" s="5"/>
    </row>
    <row r="3" spans="1:8" ht="18">
      <c r="A3" s="74" t="s">
        <v>25</v>
      </c>
      <c r="B3" s="8"/>
      <c r="C3" s="8"/>
      <c r="D3" s="3"/>
      <c r="E3" s="8"/>
      <c r="F3" s="8"/>
      <c r="G3" s="23"/>
      <c r="H3" s="5"/>
    </row>
    <row r="4" spans="1:8" ht="18">
      <c r="A4" s="74" t="s">
        <v>103</v>
      </c>
      <c r="B4" s="8"/>
      <c r="C4" s="8"/>
      <c r="D4" s="3"/>
      <c r="E4" s="8"/>
      <c r="F4" s="8"/>
      <c r="G4" s="23"/>
      <c r="H4" s="5"/>
    </row>
    <row r="5" spans="1:17" ht="18">
      <c r="A5" s="74" t="s">
        <v>14</v>
      </c>
      <c r="B5" s="8"/>
      <c r="C5" s="8"/>
      <c r="D5" s="3"/>
      <c r="E5" s="8"/>
      <c r="F5" s="8"/>
      <c r="G5" s="23"/>
      <c r="H5" s="8"/>
      <c r="I5" s="3"/>
      <c r="J5" s="3"/>
      <c r="K5" s="3"/>
      <c r="L5" s="3"/>
      <c r="M5" s="3"/>
      <c r="N5" s="3"/>
      <c r="O5" s="3"/>
      <c r="P5" s="3"/>
      <c r="Q5" s="3"/>
    </row>
    <row r="6" spans="1:8" ht="16.5" customHeight="1">
      <c r="A6" s="73"/>
      <c r="B6" s="8"/>
      <c r="C6" s="54"/>
      <c r="D6" s="54"/>
      <c r="E6" s="54"/>
      <c r="F6" s="54"/>
      <c r="G6" s="23"/>
      <c r="H6" s="5"/>
    </row>
    <row r="7" spans="1:8" ht="15" customHeight="1">
      <c r="A7" s="73"/>
      <c r="B7" s="8"/>
      <c r="C7" s="7"/>
      <c r="D7" s="22"/>
      <c r="E7" s="7"/>
      <c r="F7" s="22"/>
      <c r="G7" s="23"/>
      <c r="H7" s="5"/>
    </row>
    <row r="8" spans="1:8" ht="15.75">
      <c r="A8" s="73"/>
      <c r="B8" s="8"/>
      <c r="C8" s="52" t="s">
        <v>45</v>
      </c>
      <c r="D8" s="23"/>
      <c r="E8" s="53" t="s">
        <v>49</v>
      </c>
      <c r="F8" s="23"/>
      <c r="G8" s="23"/>
      <c r="H8" s="5"/>
    </row>
    <row r="9" spans="1:8" ht="15.75">
      <c r="A9" s="73"/>
      <c r="B9" s="8"/>
      <c r="C9" s="49"/>
      <c r="D9" s="9" t="str">
        <f>+F9</f>
        <v>PRECEDING</v>
      </c>
      <c r="E9" s="49"/>
      <c r="F9" s="9" t="s">
        <v>22</v>
      </c>
      <c r="G9" s="23"/>
      <c r="H9" s="5"/>
    </row>
    <row r="10" spans="1:8" ht="15.75">
      <c r="A10" s="73"/>
      <c r="B10" s="8"/>
      <c r="C10" s="50" t="s">
        <v>5</v>
      </c>
      <c r="D10" s="10" t="s">
        <v>6</v>
      </c>
      <c r="E10" s="50" t="str">
        <f>+C10</f>
        <v>CURRENT</v>
      </c>
      <c r="F10" s="10" t="str">
        <f>+D10</f>
        <v>YEAR</v>
      </c>
      <c r="G10" s="23"/>
      <c r="H10" s="5"/>
    </row>
    <row r="11" spans="1:8" ht="15.75">
      <c r="A11" s="73"/>
      <c r="B11" s="8"/>
      <c r="C11" s="50" t="s">
        <v>6</v>
      </c>
      <c r="D11" s="10" t="s">
        <v>20</v>
      </c>
      <c r="E11" s="50" t="str">
        <f>+C11</f>
        <v>YEAR</v>
      </c>
      <c r="F11" s="10" t="str">
        <f>+D11</f>
        <v>CORRESPONDING</v>
      </c>
      <c r="G11" s="23"/>
      <c r="H11" s="5"/>
    </row>
    <row r="12" spans="1:8" ht="15.75">
      <c r="A12" s="73"/>
      <c r="B12" s="8"/>
      <c r="C12" s="50" t="str">
        <f>+D12</f>
        <v>QUARTER</v>
      </c>
      <c r="D12" s="10" t="s">
        <v>7</v>
      </c>
      <c r="E12" s="10" t="s">
        <v>21</v>
      </c>
      <c r="F12" s="10" t="s">
        <v>21</v>
      </c>
      <c r="G12" s="23"/>
      <c r="H12" s="5"/>
    </row>
    <row r="13" spans="1:8" ht="15.75">
      <c r="A13" s="73"/>
      <c r="B13" s="8"/>
      <c r="C13" s="68" t="s">
        <v>101</v>
      </c>
      <c r="D13" s="68" t="s">
        <v>104</v>
      </c>
      <c r="E13" s="68" t="s">
        <v>101</v>
      </c>
      <c r="F13" s="103" t="s">
        <v>104</v>
      </c>
      <c r="G13" s="23"/>
      <c r="H13" s="5"/>
    </row>
    <row r="14" spans="1:8" ht="15.75">
      <c r="A14" s="73"/>
      <c r="B14" s="8"/>
      <c r="C14" s="51"/>
      <c r="D14" s="24"/>
      <c r="E14" s="24"/>
      <c r="F14" s="24"/>
      <c r="G14" s="23"/>
      <c r="H14" s="5"/>
    </row>
    <row r="15" spans="1:8" ht="15.75">
      <c r="A15" s="73"/>
      <c r="B15" s="8"/>
      <c r="C15" s="24" t="s">
        <v>8</v>
      </c>
      <c r="D15" s="24" t="s">
        <v>8</v>
      </c>
      <c r="E15" s="24" t="s">
        <v>8</v>
      </c>
      <c r="F15" s="24" t="s">
        <v>8</v>
      </c>
      <c r="G15" s="23"/>
      <c r="H15" s="5"/>
    </row>
    <row r="16" spans="1:8" ht="15">
      <c r="A16" s="73"/>
      <c r="B16" s="8"/>
      <c r="C16" s="17"/>
      <c r="D16" s="17"/>
      <c r="E16" s="17"/>
      <c r="F16" s="25"/>
      <c r="G16" s="23"/>
      <c r="H16" s="5"/>
    </row>
    <row r="17" spans="1:16" ht="18">
      <c r="A17" s="58" t="s">
        <v>121</v>
      </c>
      <c r="B17" s="28"/>
      <c r="C17" s="44">
        <v>44363</v>
      </c>
      <c r="D17" s="29">
        <v>49792</v>
      </c>
      <c r="E17" s="44">
        <v>210878</v>
      </c>
      <c r="F17" s="29">
        <v>211473</v>
      </c>
      <c r="G17" s="75"/>
      <c r="H17" s="6"/>
      <c r="I17" s="1"/>
      <c r="J17" s="1"/>
      <c r="K17" s="1"/>
      <c r="L17" s="1"/>
      <c r="M17" s="1"/>
      <c r="N17" s="1"/>
      <c r="O17" s="1"/>
      <c r="P17" s="1"/>
    </row>
    <row r="18" spans="1:16" ht="18">
      <c r="A18" s="58"/>
      <c r="B18" s="28"/>
      <c r="C18" s="44"/>
      <c r="D18" s="44"/>
      <c r="E18" s="44"/>
      <c r="F18" s="44"/>
      <c r="G18" s="75"/>
      <c r="H18" s="6"/>
      <c r="I18" s="1"/>
      <c r="J18" s="1"/>
      <c r="K18" s="1"/>
      <c r="L18" s="1"/>
      <c r="M18" s="1"/>
      <c r="N18" s="1"/>
      <c r="O18" s="1"/>
      <c r="P18" s="1"/>
    </row>
    <row r="19" spans="1:16" ht="18">
      <c r="A19" s="58" t="s">
        <v>80</v>
      </c>
      <c r="B19" s="28"/>
      <c r="C19" s="44">
        <v>-41814</v>
      </c>
      <c r="D19" s="29">
        <v>-48456</v>
      </c>
      <c r="E19" s="44">
        <v>-207073</v>
      </c>
      <c r="F19" s="29">
        <v>-201583</v>
      </c>
      <c r="G19" s="75"/>
      <c r="H19" s="6"/>
      <c r="I19" s="1"/>
      <c r="J19" s="1"/>
      <c r="K19" s="1"/>
      <c r="L19" s="1"/>
      <c r="M19" s="1"/>
      <c r="N19" s="1"/>
      <c r="O19" s="1"/>
      <c r="P19" s="1"/>
    </row>
    <row r="20" spans="1:8" ht="18">
      <c r="A20" s="58"/>
      <c r="B20" s="28"/>
      <c r="C20" s="44"/>
      <c r="D20" s="29"/>
      <c r="E20" s="44"/>
      <c r="F20" s="31"/>
      <c r="G20" s="23"/>
      <c r="H20" s="5"/>
    </row>
    <row r="21" spans="1:8" ht="18">
      <c r="A21" s="58" t="s">
        <v>26</v>
      </c>
      <c r="B21" s="28"/>
      <c r="C21" s="44">
        <v>191</v>
      </c>
      <c r="D21" s="29">
        <v>281</v>
      </c>
      <c r="E21" s="44">
        <v>761</v>
      </c>
      <c r="F21" s="29">
        <v>882</v>
      </c>
      <c r="G21" s="23"/>
      <c r="H21" s="5"/>
    </row>
    <row r="22" spans="1:8" ht="18">
      <c r="A22" s="58"/>
      <c r="B22" s="28"/>
      <c r="C22" s="55"/>
      <c r="D22" s="32"/>
      <c r="E22" s="55"/>
      <c r="F22" s="32"/>
      <c r="G22" s="23"/>
      <c r="H22" s="5"/>
    </row>
    <row r="23" spans="1:8" ht="24" customHeight="1">
      <c r="A23" s="58" t="s">
        <v>64</v>
      </c>
      <c r="B23" s="28"/>
      <c r="C23" s="44">
        <f>C17+C19+C21</f>
        <v>2740</v>
      </c>
      <c r="D23" s="29">
        <f>D17+D19+D21</f>
        <v>1617</v>
      </c>
      <c r="E23" s="44">
        <f>E17+E19+E21</f>
        <v>4566</v>
      </c>
      <c r="F23" s="29">
        <f>F17+F19+F21</f>
        <v>10772</v>
      </c>
      <c r="G23" s="23"/>
      <c r="H23" s="5"/>
    </row>
    <row r="24" spans="1:8" ht="18">
      <c r="A24" s="58"/>
      <c r="B24" s="28"/>
      <c r="C24" s="44"/>
      <c r="D24" s="29"/>
      <c r="E24" s="44"/>
      <c r="F24" s="29"/>
      <c r="G24" s="23"/>
      <c r="H24" s="5"/>
    </row>
    <row r="25" spans="1:8" ht="18">
      <c r="A25" s="58" t="s">
        <v>122</v>
      </c>
      <c r="B25" s="28"/>
      <c r="C25" s="44">
        <v>-3</v>
      </c>
      <c r="D25" s="29">
        <v>-362</v>
      </c>
      <c r="E25" s="44">
        <v>-2672</v>
      </c>
      <c r="F25" s="29">
        <v>-747</v>
      </c>
      <c r="G25" s="23"/>
      <c r="H25" s="5"/>
    </row>
    <row r="26" spans="1:8" ht="18">
      <c r="A26" s="58"/>
      <c r="B26" s="28"/>
      <c r="C26" s="44"/>
      <c r="D26" s="29"/>
      <c r="E26" s="44"/>
      <c r="F26" s="29"/>
      <c r="G26" s="23"/>
      <c r="H26" s="5"/>
    </row>
    <row r="27" spans="1:8" ht="18">
      <c r="A27" s="58" t="s">
        <v>85</v>
      </c>
      <c r="B27" s="28"/>
      <c r="C27" s="44">
        <v>-395</v>
      </c>
      <c r="D27" s="29">
        <v>-987</v>
      </c>
      <c r="E27" s="44">
        <v>-4725</v>
      </c>
      <c r="F27" s="29">
        <v>-2624</v>
      </c>
      <c r="G27" s="23"/>
      <c r="H27" s="5"/>
    </row>
    <row r="28" spans="1:8" ht="18">
      <c r="A28" s="58"/>
      <c r="B28" s="28"/>
      <c r="C28" s="44"/>
      <c r="D28" s="29"/>
      <c r="E28" s="44"/>
      <c r="F28" s="29"/>
      <c r="G28" s="23"/>
      <c r="H28" s="5"/>
    </row>
    <row r="29" spans="1:8" ht="18">
      <c r="A29" s="58" t="s">
        <v>123</v>
      </c>
      <c r="B29" s="28"/>
      <c r="C29" s="44">
        <v>0</v>
      </c>
      <c r="D29" s="29">
        <v>-703</v>
      </c>
      <c r="E29" s="44">
        <v>-8084</v>
      </c>
      <c r="F29" s="29">
        <v>-703</v>
      </c>
      <c r="G29" s="23"/>
      <c r="H29" s="5"/>
    </row>
    <row r="30" spans="1:8" ht="18">
      <c r="A30" s="58"/>
      <c r="B30" s="28"/>
      <c r="C30" s="44"/>
      <c r="D30" s="29"/>
      <c r="E30" s="44"/>
      <c r="F30" s="29"/>
      <c r="G30" s="23"/>
      <c r="H30" s="5"/>
    </row>
    <row r="31" spans="1:8" ht="18">
      <c r="A31" s="58" t="s">
        <v>50</v>
      </c>
      <c r="B31" s="28"/>
      <c r="C31" s="44">
        <v>0</v>
      </c>
      <c r="D31" s="29">
        <v>0</v>
      </c>
      <c r="E31" s="44">
        <v>-454</v>
      </c>
      <c r="F31" s="29">
        <v>-119</v>
      </c>
      <c r="G31" s="23"/>
      <c r="H31" s="5"/>
    </row>
    <row r="32" spans="1:8" ht="18">
      <c r="A32" s="58" t="s">
        <v>0</v>
      </c>
      <c r="B32" s="28"/>
      <c r="C32" s="44"/>
      <c r="D32" s="29"/>
      <c r="E32" s="44"/>
      <c r="F32" s="31"/>
      <c r="G32" s="23"/>
      <c r="H32" s="5"/>
    </row>
    <row r="33" spans="1:8" ht="18">
      <c r="A33" s="58"/>
      <c r="B33" s="28"/>
      <c r="C33" s="55"/>
      <c r="D33" s="32"/>
      <c r="E33" s="55"/>
      <c r="F33" s="33"/>
      <c r="G33" s="23"/>
      <c r="H33" s="5"/>
    </row>
    <row r="34" spans="1:8" ht="24" customHeight="1">
      <c r="A34" s="74" t="s">
        <v>57</v>
      </c>
      <c r="B34" s="28"/>
      <c r="C34" s="44">
        <f>C23+C25+C27+C29+C31</f>
        <v>2342</v>
      </c>
      <c r="D34" s="29">
        <f>D23+D25+D27+D29+D31</f>
        <v>-435</v>
      </c>
      <c r="E34" s="44">
        <f>E23+E25+E27+E29+E31</f>
        <v>-11369</v>
      </c>
      <c r="F34" s="29">
        <f>F23+F25+F27+F29+F31</f>
        <v>6579</v>
      </c>
      <c r="G34" s="23"/>
      <c r="H34" s="5"/>
    </row>
    <row r="35" spans="1:8" ht="18">
      <c r="A35" s="58"/>
      <c r="B35" s="28"/>
      <c r="C35" s="80"/>
      <c r="D35" s="81"/>
      <c r="E35" s="80"/>
      <c r="F35" s="82"/>
      <c r="G35" s="83"/>
      <c r="H35" s="5"/>
    </row>
    <row r="36" spans="1:8" ht="18">
      <c r="A36" s="58" t="s">
        <v>1</v>
      </c>
      <c r="B36" s="28"/>
      <c r="C36" s="44">
        <v>-585</v>
      </c>
      <c r="D36" s="29">
        <v>-1378</v>
      </c>
      <c r="E36" s="44">
        <v>-2790</v>
      </c>
      <c r="F36" s="29">
        <v>-3932</v>
      </c>
      <c r="G36" s="23"/>
      <c r="H36" s="5"/>
    </row>
    <row r="37" spans="1:8" ht="18">
      <c r="A37" s="26"/>
      <c r="B37" s="28"/>
      <c r="C37" s="55"/>
      <c r="D37" s="32"/>
      <c r="E37" s="55"/>
      <c r="F37" s="33"/>
      <c r="G37" s="23"/>
      <c r="H37" s="5"/>
    </row>
    <row r="38" spans="1:18" ht="24" customHeight="1">
      <c r="A38" s="74" t="s">
        <v>58</v>
      </c>
      <c r="B38" s="28"/>
      <c r="C38" s="44">
        <f>C34+C36</f>
        <v>1757</v>
      </c>
      <c r="D38" s="29">
        <f>D34+D36</f>
        <v>-1813</v>
      </c>
      <c r="E38" s="44">
        <f>E34+E36</f>
        <v>-14159</v>
      </c>
      <c r="F38" s="29">
        <f>F34+F36</f>
        <v>2647</v>
      </c>
      <c r="G38" s="23"/>
      <c r="H38" s="5"/>
      <c r="I38" s="45"/>
      <c r="J38" s="45"/>
      <c r="K38" s="45"/>
      <c r="L38" s="45"/>
      <c r="M38" s="45"/>
      <c r="N38" s="45"/>
      <c r="O38" s="45"/>
      <c r="P38" s="45"/>
      <c r="Q38" s="1"/>
      <c r="R38" s="1"/>
    </row>
    <row r="39" spans="1:8" ht="18">
      <c r="A39" s="58"/>
      <c r="B39" s="28"/>
      <c r="C39" s="44"/>
      <c r="D39" s="29"/>
      <c r="E39" s="44"/>
      <c r="F39" s="31"/>
      <c r="G39" s="23"/>
      <c r="H39" s="5"/>
    </row>
    <row r="40" spans="1:8" ht="18">
      <c r="A40" s="26" t="s">
        <v>2</v>
      </c>
      <c r="B40" s="28" t="s">
        <v>51</v>
      </c>
      <c r="C40" s="44">
        <v>-110</v>
      </c>
      <c r="D40" s="29">
        <v>1437</v>
      </c>
      <c r="E40" s="44">
        <v>8474</v>
      </c>
      <c r="F40" s="29">
        <v>2442</v>
      </c>
      <c r="G40" s="23"/>
      <c r="H40" s="5"/>
    </row>
    <row r="41" spans="1:8" ht="18">
      <c r="A41" s="26"/>
      <c r="B41" s="34"/>
      <c r="C41" s="55"/>
      <c r="D41" s="32"/>
      <c r="E41" s="55"/>
      <c r="F41" s="33"/>
      <c r="G41" s="23"/>
      <c r="H41" s="5"/>
    </row>
    <row r="42" spans="1:8" ht="23.25" customHeight="1">
      <c r="A42" s="74" t="s">
        <v>59</v>
      </c>
      <c r="B42" s="28"/>
      <c r="C42" s="44">
        <f>C38+C40</f>
        <v>1647</v>
      </c>
      <c r="D42" s="29">
        <f>+D38+D40</f>
        <v>-376</v>
      </c>
      <c r="E42" s="44">
        <f>E38+E40</f>
        <v>-5685</v>
      </c>
      <c r="F42" s="29">
        <f>+F38+F40</f>
        <v>5089</v>
      </c>
      <c r="G42" s="23"/>
      <c r="H42" s="5"/>
    </row>
    <row r="43" spans="1:8" ht="18">
      <c r="A43" s="26"/>
      <c r="B43" s="28"/>
      <c r="C43" s="44"/>
      <c r="D43" s="29"/>
      <c r="E43" s="44"/>
      <c r="F43" s="31"/>
      <c r="G43" s="23"/>
      <c r="H43" s="5"/>
    </row>
    <row r="44" spans="1:8" ht="18">
      <c r="A44" s="26" t="s">
        <v>3</v>
      </c>
      <c r="B44" s="28" t="s">
        <v>27</v>
      </c>
      <c r="C44" s="44">
        <v>0</v>
      </c>
      <c r="D44" s="29">
        <v>0</v>
      </c>
      <c r="E44" s="44">
        <v>0</v>
      </c>
      <c r="F44" s="31">
        <v>0</v>
      </c>
      <c r="G44" s="23"/>
      <c r="H44" s="5"/>
    </row>
    <row r="45" spans="1:8" ht="18">
      <c r="A45" s="26"/>
      <c r="B45" s="28"/>
      <c r="C45" s="55"/>
      <c r="D45" s="32"/>
      <c r="E45" s="55"/>
      <c r="F45" s="33"/>
      <c r="G45" s="23"/>
      <c r="H45" s="5"/>
    </row>
    <row r="46" spans="1:8" ht="18">
      <c r="A46" s="26"/>
      <c r="B46" s="28"/>
      <c r="C46" s="29"/>
      <c r="D46" s="29"/>
      <c r="E46" s="44"/>
      <c r="F46" s="31"/>
      <c r="G46" s="23"/>
      <c r="H46" s="5"/>
    </row>
    <row r="47" spans="1:16" ht="18">
      <c r="A47" s="58" t="s">
        <v>60</v>
      </c>
      <c r="B47" s="28"/>
      <c r="C47" s="44">
        <f>C42+C44</f>
        <v>1647</v>
      </c>
      <c r="D47" s="29">
        <f>D42+D44</f>
        <v>-376</v>
      </c>
      <c r="E47" s="44">
        <f>E42+E44</f>
        <v>-5685</v>
      </c>
      <c r="F47" s="29">
        <f>F42+F44</f>
        <v>5089</v>
      </c>
      <c r="G47" s="75"/>
      <c r="H47" s="6"/>
      <c r="I47" s="1"/>
      <c r="J47" s="1"/>
      <c r="K47" s="1"/>
      <c r="L47" s="1"/>
      <c r="M47" s="1"/>
      <c r="N47" s="1"/>
      <c r="O47" s="1"/>
      <c r="P47" s="1"/>
    </row>
    <row r="48" spans="1:16" ht="18.75" thickBot="1">
      <c r="A48" s="88" t="s">
        <v>4</v>
      </c>
      <c r="B48" s="28"/>
      <c r="C48" s="46"/>
      <c r="D48" s="30"/>
      <c r="E48" s="46"/>
      <c r="F48" s="47"/>
      <c r="G48" s="75"/>
      <c r="H48" s="6"/>
      <c r="I48" s="1"/>
      <c r="J48" s="1"/>
      <c r="K48" s="1"/>
      <c r="L48" s="1"/>
      <c r="M48" s="1"/>
      <c r="N48" s="1"/>
      <c r="O48" s="1"/>
      <c r="P48" s="1"/>
    </row>
    <row r="49" spans="1:8" ht="18.75" thickTop="1">
      <c r="A49" s="26"/>
      <c r="B49" s="28"/>
      <c r="C49" s="29"/>
      <c r="D49" s="29"/>
      <c r="E49" s="29"/>
      <c r="F49" s="31"/>
      <c r="G49" s="23"/>
      <c r="H49" s="5"/>
    </row>
    <row r="50" spans="1:8" ht="18">
      <c r="A50" s="88" t="s">
        <v>105</v>
      </c>
      <c r="B50" s="28"/>
      <c r="C50" s="99">
        <v>1.96</v>
      </c>
      <c r="D50" s="84">
        <v>-0.61</v>
      </c>
      <c r="E50" s="99">
        <v>-6.75</v>
      </c>
      <c r="F50" s="31">
        <v>10.66</v>
      </c>
      <c r="G50" s="23"/>
      <c r="H50" s="5"/>
    </row>
    <row r="51" spans="1:8" ht="18">
      <c r="A51" s="88"/>
      <c r="B51" s="28"/>
      <c r="C51" s="29"/>
      <c r="D51" s="29"/>
      <c r="E51" s="29"/>
      <c r="F51" s="31"/>
      <c r="G51" s="23"/>
      <c r="H51" s="5"/>
    </row>
    <row r="52" spans="1:10" ht="18">
      <c r="A52" s="88" t="s">
        <v>124</v>
      </c>
      <c r="B52" s="28"/>
      <c r="C52" s="100">
        <v>1.77</v>
      </c>
      <c r="D52" s="113" t="s">
        <v>120</v>
      </c>
      <c r="E52" s="100">
        <v>-6.19</v>
      </c>
      <c r="F52" s="113" t="s">
        <v>120</v>
      </c>
      <c r="G52" s="75"/>
      <c r="H52" s="6"/>
      <c r="I52" s="1"/>
      <c r="J52" s="1"/>
    </row>
    <row r="53" spans="1:10" ht="13.5" customHeight="1" thickBot="1">
      <c r="A53" s="88"/>
      <c r="B53" s="28"/>
      <c r="C53" s="46"/>
      <c r="D53" s="30"/>
      <c r="E53" s="46"/>
      <c r="F53" s="47"/>
      <c r="G53" s="75"/>
      <c r="H53" s="6"/>
      <c r="I53" s="1"/>
      <c r="J53" s="1"/>
    </row>
    <row r="54" spans="1:37" ht="18.75" thickTop="1">
      <c r="A54" s="92"/>
      <c r="B54" s="76"/>
      <c r="C54" s="77"/>
      <c r="D54" s="39"/>
      <c r="E54" s="78"/>
      <c r="F54" s="78"/>
      <c r="G54" s="79"/>
      <c r="H54" s="8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0.5" customHeight="1">
      <c r="A55" s="35"/>
      <c r="B55" s="28"/>
      <c r="C55" s="101"/>
      <c r="D55" s="37"/>
      <c r="E55" s="36"/>
      <c r="F55" s="36"/>
      <c r="G55" s="8"/>
      <c r="H55" s="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8">
      <c r="A56" s="65" t="s">
        <v>128</v>
      </c>
      <c r="B56" s="28"/>
      <c r="C56" s="101"/>
      <c r="D56" s="37"/>
      <c r="E56" s="36"/>
      <c r="F56" s="36"/>
      <c r="G56" s="8"/>
      <c r="H56" s="8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8">
      <c r="A57" s="35" t="s">
        <v>131</v>
      </c>
      <c r="B57" s="28"/>
      <c r="C57" s="101"/>
      <c r="D57" s="37"/>
      <c r="E57" s="36"/>
      <c r="F57" s="36"/>
      <c r="G57" s="8"/>
      <c r="H57" s="8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8">
      <c r="A58" s="35" t="s">
        <v>132</v>
      </c>
      <c r="B58" s="28"/>
      <c r="C58" s="101"/>
      <c r="D58" s="37"/>
      <c r="E58" s="36"/>
      <c r="F58" s="36"/>
      <c r="G58" s="8"/>
      <c r="H58" s="8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">
      <c r="A59" s="65" t="s">
        <v>125</v>
      </c>
      <c r="B59" s="28"/>
      <c r="C59" s="101"/>
      <c r="D59" s="37"/>
      <c r="E59" s="36"/>
      <c r="F59" s="36"/>
      <c r="G59" s="8"/>
      <c r="H59" s="8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8">
      <c r="A60" s="65" t="s">
        <v>126</v>
      </c>
      <c r="B60" s="28"/>
      <c r="C60" s="101"/>
      <c r="D60" s="37"/>
      <c r="E60" s="36"/>
      <c r="F60" s="36"/>
      <c r="G60" s="8"/>
      <c r="H60" s="8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8">
      <c r="A61" s="35" t="s">
        <v>99</v>
      </c>
      <c r="B61" s="28"/>
      <c r="C61" s="101"/>
      <c r="D61" s="37"/>
      <c r="E61" s="36"/>
      <c r="F61" s="36"/>
      <c r="G61" s="8"/>
      <c r="H61" s="8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8">
      <c r="A62" s="35" t="s">
        <v>98</v>
      </c>
      <c r="B62" s="28"/>
      <c r="C62" s="101"/>
      <c r="D62" s="37"/>
      <c r="E62" s="36"/>
      <c r="F62" s="36"/>
      <c r="G62" s="8"/>
      <c r="H62" s="8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8">
      <c r="A63" s="65" t="s">
        <v>127</v>
      </c>
      <c r="B63" s="28"/>
      <c r="C63" s="101"/>
      <c r="D63" s="37"/>
      <c r="E63" s="36"/>
      <c r="F63" s="36"/>
      <c r="G63" s="8"/>
      <c r="H63" s="8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8">
      <c r="A64" s="35" t="s">
        <v>92</v>
      </c>
      <c r="B64" s="35"/>
      <c r="C64" s="101"/>
      <c r="D64" s="37"/>
      <c r="E64" s="36"/>
      <c r="F64" s="36"/>
      <c r="G64" s="8"/>
      <c r="H64" s="8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8">
      <c r="A65" s="38"/>
      <c r="B65" s="38"/>
      <c r="C65" s="37"/>
      <c r="D65" s="37"/>
      <c r="E65" s="37"/>
      <c r="F65" s="36"/>
      <c r="G65" s="8"/>
      <c r="H65" s="8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8">
      <c r="A66" s="38" t="s">
        <v>34</v>
      </c>
      <c r="B66" s="38"/>
      <c r="C66" s="37"/>
      <c r="D66" s="37"/>
      <c r="E66" s="37"/>
      <c r="F66" s="36"/>
      <c r="G66" s="8"/>
      <c r="H66" s="8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8">
      <c r="A67" s="38" t="s">
        <v>73</v>
      </c>
      <c r="B67" s="38"/>
      <c r="C67" s="37"/>
      <c r="D67" s="37"/>
      <c r="E67" s="37"/>
      <c r="F67" s="36"/>
      <c r="G67" s="8"/>
      <c r="H67" s="8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8">
      <c r="A68" s="48"/>
      <c r="B68" s="48"/>
      <c r="C68" s="70"/>
      <c r="D68" s="70"/>
      <c r="E68" s="70"/>
      <c r="F68" s="28"/>
      <c r="G68" s="8"/>
      <c r="H68" s="8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8">
      <c r="A69" s="41"/>
      <c r="B69" s="38"/>
      <c r="C69" s="70"/>
      <c r="D69" s="70"/>
      <c r="E69" s="70"/>
      <c r="F69" s="28"/>
      <c r="G69" s="8"/>
      <c r="H69" s="8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8">
      <c r="A70" s="41"/>
      <c r="B70" s="43"/>
      <c r="C70" s="70"/>
      <c r="D70" s="70"/>
      <c r="E70" s="70"/>
      <c r="F70" s="28"/>
      <c r="G70" s="8"/>
      <c r="H70" s="8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8" ht="18">
      <c r="A71" s="41"/>
      <c r="B71" s="38"/>
      <c r="C71" s="42"/>
      <c r="D71" s="42"/>
      <c r="E71" s="42"/>
      <c r="F71" s="38"/>
      <c r="G71" s="5"/>
      <c r="H71" s="5"/>
    </row>
    <row r="72" spans="1:8" ht="18">
      <c r="A72" s="41"/>
      <c r="B72" s="43"/>
      <c r="C72" s="42"/>
      <c r="D72" s="42"/>
      <c r="E72" s="42"/>
      <c r="F72" s="38"/>
      <c r="G72" s="5"/>
      <c r="H72" s="5"/>
    </row>
    <row r="73" spans="1:8" ht="18">
      <c r="A73" s="41"/>
      <c r="B73" s="38"/>
      <c r="C73" s="42"/>
      <c r="D73" s="42"/>
      <c r="E73" s="42"/>
      <c r="F73" s="38"/>
      <c r="G73" s="5"/>
      <c r="H73" s="5"/>
    </row>
    <row r="74" spans="1:8" ht="18">
      <c r="A74" s="41"/>
      <c r="B74" s="43"/>
      <c r="C74" s="42"/>
      <c r="D74" s="42"/>
      <c r="E74" s="42"/>
      <c r="F74" s="38"/>
      <c r="G74" s="5"/>
      <c r="H74" s="5"/>
    </row>
    <row r="75" spans="1:8" ht="18">
      <c r="A75" s="41"/>
      <c r="B75" s="38"/>
      <c r="C75" s="42"/>
      <c r="D75" s="42"/>
      <c r="E75" s="42"/>
      <c r="F75" s="38"/>
      <c r="G75" s="5"/>
      <c r="H75" s="5"/>
    </row>
    <row r="76" spans="1:8" ht="18">
      <c r="A76" s="41"/>
      <c r="B76" s="38"/>
      <c r="C76" s="42"/>
      <c r="D76" s="42"/>
      <c r="E76" s="42"/>
      <c r="F76" s="38"/>
      <c r="G76" s="5"/>
      <c r="H76" s="5"/>
    </row>
    <row r="77" spans="1:8" ht="15">
      <c r="A77" s="13"/>
      <c r="B77" s="5"/>
      <c r="C77" s="14"/>
      <c r="D77" s="14"/>
      <c r="E77" s="14"/>
      <c r="F77" s="5"/>
      <c r="G77" s="5"/>
      <c r="H77" s="5"/>
    </row>
    <row r="78" spans="1:8" ht="15">
      <c r="A78" s="13"/>
      <c r="B78" s="5"/>
      <c r="C78" s="14"/>
      <c r="D78" s="14"/>
      <c r="E78" s="14"/>
      <c r="F78" s="5"/>
      <c r="G78" s="5"/>
      <c r="H78" s="5"/>
    </row>
    <row r="79" spans="1:8" ht="15">
      <c r="A79" s="13"/>
      <c r="B79" s="5"/>
      <c r="C79" s="14"/>
      <c r="D79" s="14"/>
      <c r="E79" s="14"/>
      <c r="F79" s="5"/>
      <c r="G79" s="5"/>
      <c r="H79" s="5"/>
    </row>
    <row r="80" spans="1:8" ht="15">
      <c r="A80" s="13"/>
      <c r="B80" s="5"/>
      <c r="C80" s="14"/>
      <c r="D80" s="14"/>
      <c r="E80" s="14"/>
      <c r="F80" s="5"/>
      <c r="G80" s="5"/>
      <c r="H80" s="5"/>
    </row>
    <row r="81" spans="1:8" ht="15">
      <c r="A81" s="13"/>
      <c r="B81" s="5"/>
      <c r="C81" s="14"/>
      <c r="D81" s="14"/>
      <c r="E81" s="14"/>
      <c r="F81" s="5"/>
      <c r="G81" s="5"/>
      <c r="H81" s="5"/>
    </row>
    <row r="82" spans="1:8" ht="15">
      <c r="A82" s="13"/>
      <c r="B82" s="5"/>
      <c r="C82" s="14"/>
      <c r="D82" s="14"/>
      <c r="E82" s="14"/>
      <c r="F82" s="5"/>
      <c r="G82" s="5"/>
      <c r="H82" s="5"/>
    </row>
    <row r="83" spans="1:8" ht="15">
      <c r="A83" s="13"/>
      <c r="B83" s="5"/>
      <c r="C83" s="14"/>
      <c r="D83" s="14"/>
      <c r="E83" s="14"/>
      <c r="F83" s="5"/>
      <c r="G83" s="5"/>
      <c r="H83" s="5"/>
    </row>
    <row r="84" spans="1:8" ht="15">
      <c r="A84" s="13"/>
      <c r="B84" s="5"/>
      <c r="C84" s="14"/>
      <c r="D84" s="14"/>
      <c r="E84" s="14"/>
      <c r="F84" s="5"/>
      <c r="G84" s="5"/>
      <c r="H84" s="5"/>
    </row>
    <row r="85" spans="1:8" ht="15">
      <c r="A85" s="13"/>
      <c r="B85" s="5"/>
      <c r="C85" s="14"/>
      <c r="D85" s="14"/>
      <c r="E85" s="14"/>
      <c r="F85" s="5"/>
      <c r="G85" s="5"/>
      <c r="H85" s="5"/>
    </row>
    <row r="86" spans="1:8" ht="15">
      <c r="A86" s="13"/>
      <c r="B86" s="5"/>
      <c r="C86" s="14"/>
      <c r="D86" s="14"/>
      <c r="E86" s="14"/>
      <c r="F86" s="5"/>
      <c r="G86" s="5"/>
      <c r="H86" s="5"/>
    </row>
    <row r="87" spans="1:8" ht="15">
      <c r="A87" s="13"/>
      <c r="B87" s="5"/>
      <c r="C87" s="14"/>
      <c r="D87" s="14"/>
      <c r="E87" s="14"/>
      <c r="F87" s="5"/>
      <c r="G87" s="5"/>
      <c r="H87" s="5"/>
    </row>
    <row r="88" spans="1:8" ht="15">
      <c r="A88" s="13"/>
      <c r="B88" s="5"/>
      <c r="C88" s="14"/>
      <c r="D88" s="14"/>
      <c r="E88" s="14"/>
      <c r="F88" s="5"/>
      <c r="G88" s="5"/>
      <c r="H88" s="5"/>
    </row>
    <row r="89" spans="1:8" ht="15">
      <c r="A89" s="13"/>
      <c r="B89" s="5"/>
      <c r="C89" s="14"/>
      <c r="D89" s="14"/>
      <c r="E89" s="14"/>
      <c r="F89" s="5"/>
      <c r="G89" s="5"/>
      <c r="H89" s="5"/>
    </row>
    <row r="90" spans="1:8" ht="15">
      <c r="A90" s="13"/>
      <c r="B90" s="5"/>
      <c r="C90" s="14"/>
      <c r="D90" s="14"/>
      <c r="E90" s="14"/>
      <c r="F90" s="5"/>
      <c r="G90" s="5"/>
      <c r="H90" s="5"/>
    </row>
    <row r="91" spans="1:8" ht="15">
      <c r="A91" s="13"/>
      <c r="B91" s="5"/>
      <c r="C91" s="14"/>
      <c r="D91" s="14"/>
      <c r="E91" s="14"/>
      <c r="F91" s="5"/>
      <c r="G91" s="5"/>
      <c r="H91" s="5"/>
    </row>
    <row r="92" spans="1:8" ht="15">
      <c r="A92" s="13"/>
      <c r="B92" s="5"/>
      <c r="C92" s="14"/>
      <c r="D92" s="14"/>
      <c r="E92" s="14"/>
      <c r="F92" s="5"/>
      <c r="G92" s="5"/>
      <c r="H92" s="5"/>
    </row>
    <row r="93" spans="1:8" ht="15">
      <c r="A93" s="13"/>
      <c r="B93" s="5"/>
      <c r="C93" s="14"/>
      <c r="D93" s="14"/>
      <c r="E93" s="14"/>
      <c r="F93" s="5"/>
      <c r="G93" s="5"/>
      <c r="H93" s="5"/>
    </row>
    <row r="94" spans="1:8" ht="15">
      <c r="A94" s="13"/>
      <c r="B94" s="5"/>
      <c r="C94" s="14"/>
      <c r="D94" s="14"/>
      <c r="E94" s="14"/>
      <c r="F94" s="5"/>
      <c r="G94" s="5"/>
      <c r="H94" s="5"/>
    </row>
    <row r="95" spans="1:8" ht="15">
      <c r="A95" s="13"/>
      <c r="B95" s="5"/>
      <c r="C95" s="14"/>
      <c r="D95" s="14"/>
      <c r="E95" s="14"/>
      <c r="F95" s="5"/>
      <c r="G95" s="5"/>
      <c r="H95" s="5"/>
    </row>
    <row r="96" spans="1:8" ht="15">
      <c r="A96" s="13"/>
      <c r="B96" s="5"/>
      <c r="C96" s="14"/>
      <c r="D96" s="14"/>
      <c r="E96" s="14"/>
      <c r="F96" s="5"/>
      <c r="G96" s="5"/>
      <c r="H96" s="5"/>
    </row>
    <row r="97" spans="1:8" ht="15">
      <c r="A97" s="13"/>
      <c r="B97" s="5"/>
      <c r="C97" s="14"/>
      <c r="D97" s="14"/>
      <c r="E97" s="14"/>
      <c r="F97" s="5"/>
      <c r="G97" s="5"/>
      <c r="H97" s="5"/>
    </row>
    <row r="98" spans="1:8" ht="15">
      <c r="A98" s="13"/>
      <c r="B98" s="5"/>
      <c r="C98" s="14"/>
      <c r="D98" s="14"/>
      <c r="E98" s="14"/>
      <c r="F98" s="5"/>
      <c r="G98" s="5"/>
      <c r="H98" s="5"/>
    </row>
    <row r="99" spans="1:8" ht="15">
      <c r="A99" s="13"/>
      <c r="B99" s="5"/>
      <c r="C99" s="5"/>
      <c r="D99" s="5"/>
      <c r="E99" s="5"/>
      <c r="F99" s="5"/>
      <c r="G99" s="5"/>
      <c r="H99" s="5"/>
    </row>
    <row r="100" spans="1:8" ht="15">
      <c r="A100" s="13"/>
      <c r="B100" s="5"/>
      <c r="C100" s="5"/>
      <c r="D100" s="5"/>
      <c r="E100" s="5"/>
      <c r="F100" s="5"/>
      <c r="G100" s="5"/>
      <c r="H100" s="5"/>
    </row>
    <row r="101" spans="1:8" ht="15">
      <c r="A101" s="13"/>
      <c r="B101" s="5"/>
      <c r="C101" s="5"/>
      <c r="D101" s="5"/>
      <c r="E101" s="5"/>
      <c r="F101" s="5"/>
      <c r="G101" s="5"/>
      <c r="H101" s="5"/>
    </row>
    <row r="102" spans="1:8" ht="15">
      <c r="A102" s="13"/>
      <c r="B102" s="5"/>
      <c r="C102" s="5"/>
      <c r="D102" s="5"/>
      <c r="E102" s="5"/>
      <c r="F102" s="5"/>
      <c r="G102" s="5"/>
      <c r="H102" s="5"/>
    </row>
    <row r="103" spans="1:8" ht="15">
      <c r="A103" s="13"/>
      <c r="B103" s="5"/>
      <c r="C103" s="5"/>
      <c r="D103" s="5"/>
      <c r="E103" s="5"/>
      <c r="F103" s="5"/>
      <c r="G103" s="5"/>
      <c r="H103" s="5"/>
    </row>
    <row r="104" spans="1:8" ht="15">
      <c r="A104" s="13"/>
      <c r="B104" s="5"/>
      <c r="C104" s="5"/>
      <c r="D104" s="5"/>
      <c r="E104" s="5"/>
      <c r="F104" s="5"/>
      <c r="G104" s="5"/>
      <c r="H104" s="5"/>
    </row>
    <row r="105" spans="1:8" ht="15">
      <c r="A105" s="13"/>
      <c r="B105" s="5"/>
      <c r="C105" s="5"/>
      <c r="D105" s="5"/>
      <c r="E105" s="5"/>
      <c r="F105" s="5"/>
      <c r="G105" s="5"/>
      <c r="H105" s="5"/>
    </row>
    <row r="106" spans="1:8" ht="15">
      <c r="A106" s="13"/>
      <c r="B106" s="5"/>
      <c r="C106" s="5"/>
      <c r="D106" s="5"/>
      <c r="E106" s="5"/>
      <c r="F106" s="5"/>
      <c r="G106" s="5"/>
      <c r="H106" s="5"/>
    </row>
    <row r="107" spans="1:8" ht="15">
      <c r="A107" s="13"/>
      <c r="B107" s="5"/>
      <c r="C107" s="5"/>
      <c r="D107" s="5"/>
      <c r="E107" s="5"/>
      <c r="F107" s="5"/>
      <c r="G107" s="5"/>
      <c r="H107" s="5"/>
    </row>
    <row r="108" spans="1:8" ht="15">
      <c r="A108" s="13"/>
      <c r="B108" s="5"/>
      <c r="C108" s="5"/>
      <c r="D108" s="5"/>
      <c r="E108" s="5"/>
      <c r="F108" s="5"/>
      <c r="G108" s="5"/>
      <c r="H108" s="5"/>
    </row>
    <row r="109" spans="1:8" ht="15">
      <c r="A109" s="13"/>
      <c r="B109" s="5"/>
      <c r="C109" s="5"/>
      <c r="D109" s="5"/>
      <c r="E109" s="5"/>
      <c r="F109" s="5"/>
      <c r="G109" s="5"/>
      <c r="H109" s="5"/>
    </row>
    <row r="110" spans="1:8" ht="15">
      <c r="A110" s="13"/>
      <c r="B110" s="5"/>
      <c r="C110" s="5"/>
      <c r="D110" s="5"/>
      <c r="E110" s="5"/>
      <c r="F110" s="5"/>
      <c r="G110" s="5"/>
      <c r="H110" s="5"/>
    </row>
    <row r="111" spans="1:8" ht="15">
      <c r="A111" s="13"/>
      <c r="B111" s="5"/>
      <c r="C111" s="5"/>
      <c r="D111" s="5"/>
      <c r="E111" s="5"/>
      <c r="F111" s="5"/>
      <c r="G111" s="5"/>
      <c r="H111" s="5"/>
    </row>
    <row r="112" spans="1:8" ht="15">
      <c r="A112" s="13"/>
      <c r="B112" s="5"/>
      <c r="C112" s="5"/>
      <c r="D112" s="5"/>
      <c r="E112" s="5"/>
      <c r="F112" s="5"/>
      <c r="G112" s="5"/>
      <c r="H112" s="5"/>
    </row>
    <row r="113" spans="1:8" ht="15">
      <c r="A113" s="13"/>
      <c r="B113" s="5"/>
      <c r="C113" s="5"/>
      <c r="D113" s="5"/>
      <c r="E113" s="5"/>
      <c r="F113" s="5"/>
      <c r="G113" s="5"/>
      <c r="H113" s="5"/>
    </row>
    <row r="114" spans="1:8" ht="15">
      <c r="A114" s="13"/>
      <c r="B114" s="5"/>
      <c r="C114" s="5"/>
      <c r="D114" s="5"/>
      <c r="E114" s="5"/>
      <c r="F114" s="5"/>
      <c r="G114" s="5"/>
      <c r="H114" s="5"/>
    </row>
    <row r="115" spans="1:8" ht="15">
      <c r="A115" s="13"/>
      <c r="B115" s="5"/>
      <c r="C115" s="5"/>
      <c r="D115" s="5"/>
      <c r="E115" s="5"/>
      <c r="F115" s="5"/>
      <c r="G115" s="5"/>
      <c r="H115" s="5"/>
    </row>
    <row r="116" spans="1:8" ht="15">
      <c r="A116" s="13"/>
      <c r="B116" s="5"/>
      <c r="C116" s="5"/>
      <c r="D116" s="5"/>
      <c r="E116" s="5"/>
      <c r="F116" s="5"/>
      <c r="G116" s="5"/>
      <c r="H116" s="5"/>
    </row>
    <row r="117" spans="1:8" ht="15">
      <c r="A117" s="13"/>
      <c r="B117" s="5"/>
      <c r="C117" s="5"/>
      <c r="D117" s="5"/>
      <c r="E117" s="5"/>
      <c r="F117" s="5"/>
      <c r="G117" s="5"/>
      <c r="H117" s="5"/>
    </row>
    <row r="118" spans="1:8" ht="15">
      <c r="A118" s="13"/>
      <c r="B118" s="5"/>
      <c r="C118" s="5"/>
      <c r="D118" s="5"/>
      <c r="E118" s="5"/>
      <c r="F118" s="5"/>
      <c r="G118" s="5"/>
      <c r="H118" s="5"/>
    </row>
    <row r="119" spans="1:8" ht="15">
      <c r="A119" s="13"/>
      <c r="B119" s="5"/>
      <c r="C119" s="5"/>
      <c r="D119" s="5"/>
      <c r="E119" s="5"/>
      <c r="F119" s="5"/>
      <c r="G119" s="5"/>
      <c r="H119" s="5"/>
    </row>
    <row r="120" spans="1:8" ht="15">
      <c r="A120" s="13"/>
      <c r="B120" s="5"/>
      <c r="C120" s="5"/>
      <c r="D120" s="5"/>
      <c r="E120" s="5"/>
      <c r="F120" s="5"/>
      <c r="G120" s="5"/>
      <c r="H120" s="5"/>
    </row>
    <row r="121" spans="1:8" ht="15">
      <c r="A121" s="13"/>
      <c r="B121" s="5"/>
      <c r="C121" s="5"/>
      <c r="D121" s="5"/>
      <c r="E121" s="5"/>
      <c r="F121" s="5"/>
      <c r="G121" s="5"/>
      <c r="H121" s="5"/>
    </row>
    <row r="122" spans="1:8" ht="15">
      <c r="A122" s="13"/>
      <c r="B122" s="5"/>
      <c r="C122" s="5"/>
      <c r="D122" s="5"/>
      <c r="E122" s="5"/>
      <c r="F122" s="5"/>
      <c r="G122" s="5"/>
      <c r="H122" s="5"/>
    </row>
    <row r="123" spans="1:8" ht="15">
      <c r="A123" s="13"/>
      <c r="B123" s="5"/>
      <c r="C123" s="5"/>
      <c r="D123" s="5"/>
      <c r="E123" s="5"/>
      <c r="F123" s="5"/>
      <c r="G123" s="5"/>
      <c r="H123" s="5"/>
    </row>
    <row r="124" spans="1:8" ht="15">
      <c r="A124" s="13"/>
      <c r="B124" s="5"/>
      <c r="C124" s="5"/>
      <c r="D124" s="5"/>
      <c r="E124" s="5"/>
      <c r="F124" s="5"/>
      <c r="G124" s="5"/>
      <c r="H124" s="5"/>
    </row>
    <row r="125" spans="1:8" ht="15">
      <c r="A125" s="13"/>
      <c r="B125" s="5"/>
      <c r="C125" s="5"/>
      <c r="D125" s="5"/>
      <c r="E125" s="5"/>
      <c r="F125" s="5"/>
      <c r="G125" s="5"/>
      <c r="H125" s="5"/>
    </row>
    <row r="126" spans="1:8" ht="15">
      <c r="A126" s="13"/>
      <c r="B126" s="5"/>
      <c r="C126" s="5"/>
      <c r="D126" s="5"/>
      <c r="E126" s="5"/>
      <c r="F126" s="5"/>
      <c r="G126" s="5"/>
      <c r="H126" s="5"/>
    </row>
    <row r="127" spans="1:8" ht="15">
      <c r="A127" s="13"/>
      <c r="B127" s="5"/>
      <c r="C127" s="5"/>
      <c r="D127" s="5"/>
      <c r="E127" s="5"/>
      <c r="F127" s="5"/>
      <c r="G127" s="5"/>
      <c r="H127" s="5"/>
    </row>
    <row r="128" spans="1:8" ht="15">
      <c r="A128" s="13"/>
      <c r="B128" s="5"/>
      <c r="C128" s="5"/>
      <c r="D128" s="5"/>
      <c r="E128" s="5"/>
      <c r="F128" s="5"/>
      <c r="G128" s="5"/>
      <c r="H128" s="5"/>
    </row>
    <row r="129" spans="1:8" ht="15">
      <c r="A129" s="13"/>
      <c r="B129" s="5"/>
      <c r="C129" s="5"/>
      <c r="D129" s="5"/>
      <c r="E129" s="5"/>
      <c r="F129" s="5"/>
      <c r="G129" s="5"/>
      <c r="H129" s="5"/>
    </row>
    <row r="130" spans="1:8" ht="15">
      <c r="A130" s="13"/>
      <c r="B130" s="5"/>
      <c r="C130" s="5"/>
      <c r="D130" s="5"/>
      <c r="E130" s="5"/>
      <c r="F130" s="5"/>
      <c r="G130" s="5"/>
      <c r="H130" s="5"/>
    </row>
    <row r="131" spans="1:8" ht="15">
      <c r="A131" s="13"/>
      <c r="B131" s="5"/>
      <c r="C131" s="5"/>
      <c r="D131" s="5"/>
      <c r="E131" s="5"/>
      <c r="F131" s="5"/>
      <c r="G131" s="5"/>
      <c r="H131" s="5"/>
    </row>
    <row r="132" spans="1:8" ht="15">
      <c r="A132" s="13"/>
      <c r="B132" s="5"/>
      <c r="C132" s="5"/>
      <c r="D132" s="5"/>
      <c r="E132" s="5"/>
      <c r="F132" s="5"/>
      <c r="G132" s="5"/>
      <c r="H132" s="5"/>
    </row>
    <row r="133" spans="1:8" ht="15">
      <c r="A133" s="13"/>
      <c r="B133" s="5"/>
      <c r="C133" s="5"/>
      <c r="D133" s="5"/>
      <c r="E133" s="5"/>
      <c r="F133" s="5"/>
      <c r="G133" s="5"/>
      <c r="H133" s="5"/>
    </row>
    <row r="134" spans="1:8" ht="15">
      <c r="A134" s="13"/>
      <c r="B134" s="5"/>
      <c r="C134" s="5"/>
      <c r="D134" s="5"/>
      <c r="E134" s="5"/>
      <c r="F134" s="5"/>
      <c r="G134" s="5"/>
      <c r="H134" s="5"/>
    </row>
    <row r="135" spans="1:8" ht="15">
      <c r="A135" s="13"/>
      <c r="B135" s="5"/>
      <c r="C135" s="5"/>
      <c r="D135" s="5"/>
      <c r="E135" s="5"/>
      <c r="F135" s="5"/>
      <c r="G135" s="5"/>
      <c r="H135" s="5"/>
    </row>
    <row r="136" spans="1:8" ht="15">
      <c r="A136" s="13"/>
      <c r="B136" s="5"/>
      <c r="C136" s="5"/>
      <c r="D136" s="5"/>
      <c r="E136" s="5"/>
      <c r="F136" s="5"/>
      <c r="G136" s="5"/>
      <c r="H136" s="5"/>
    </row>
    <row r="137" spans="1:8" ht="15">
      <c r="A137" s="13"/>
      <c r="B137" s="5"/>
      <c r="C137" s="5"/>
      <c r="D137" s="5"/>
      <c r="E137" s="5"/>
      <c r="F137" s="5"/>
      <c r="G137" s="5"/>
      <c r="H137" s="5"/>
    </row>
    <row r="138" spans="1:8" ht="15">
      <c r="A138" s="13"/>
      <c r="B138" s="5"/>
      <c r="C138" s="5"/>
      <c r="D138" s="5"/>
      <c r="E138" s="5"/>
      <c r="F138" s="5"/>
      <c r="G138" s="5"/>
      <c r="H138" s="5"/>
    </row>
    <row r="139" spans="1:8" ht="15">
      <c r="A139" s="13"/>
      <c r="B139" s="5"/>
      <c r="C139" s="5"/>
      <c r="D139" s="5"/>
      <c r="E139" s="5"/>
      <c r="F139" s="5"/>
      <c r="G139" s="5"/>
      <c r="H139" s="5"/>
    </row>
    <row r="140" spans="1:8" ht="15">
      <c r="A140" s="13"/>
      <c r="B140" s="5"/>
      <c r="C140" s="5"/>
      <c r="D140" s="5"/>
      <c r="E140" s="5"/>
      <c r="F140" s="5"/>
      <c r="G140" s="5"/>
      <c r="H140" s="5"/>
    </row>
    <row r="141" spans="1:8" ht="15">
      <c r="A141" s="13"/>
      <c r="B141" s="5"/>
      <c r="C141" s="5"/>
      <c r="D141" s="5"/>
      <c r="E141" s="5"/>
      <c r="F141" s="5"/>
      <c r="G141" s="5"/>
      <c r="H141" s="5"/>
    </row>
    <row r="142" spans="1:8" ht="15">
      <c r="A142" s="13"/>
      <c r="B142" s="5"/>
      <c r="C142" s="5"/>
      <c r="D142" s="5"/>
      <c r="E142" s="5"/>
      <c r="F142" s="5"/>
      <c r="G142" s="5"/>
      <c r="H142" s="5"/>
    </row>
    <row r="143" spans="1:8" ht="15">
      <c r="A143" s="13"/>
      <c r="B143" s="5"/>
      <c r="C143" s="5"/>
      <c r="D143" s="5"/>
      <c r="E143" s="5"/>
      <c r="F143" s="5"/>
      <c r="G143" s="5"/>
      <c r="H143" s="5"/>
    </row>
    <row r="144" spans="1:8" ht="15">
      <c r="A144" s="13"/>
      <c r="B144" s="5"/>
      <c r="C144" s="5"/>
      <c r="D144" s="5"/>
      <c r="E144" s="5"/>
      <c r="F144" s="5"/>
      <c r="G144" s="5"/>
      <c r="H144" s="5"/>
    </row>
    <row r="145" spans="1:8" ht="15">
      <c r="A145" s="13"/>
      <c r="B145" s="5"/>
      <c r="C145" s="5"/>
      <c r="D145" s="5"/>
      <c r="E145" s="5"/>
      <c r="F145" s="5"/>
      <c r="G145" s="5"/>
      <c r="H145" s="5"/>
    </row>
    <row r="146" spans="1:8" ht="15">
      <c r="A146" s="13"/>
      <c r="B146" s="5"/>
      <c r="C146" s="5"/>
      <c r="D146" s="5"/>
      <c r="E146" s="5"/>
      <c r="F146" s="5"/>
      <c r="G146" s="5"/>
      <c r="H146" s="5"/>
    </row>
    <row r="147" spans="1:8" ht="15">
      <c r="A147" s="13"/>
      <c r="B147" s="5"/>
      <c r="C147" s="5"/>
      <c r="D147" s="5"/>
      <c r="E147" s="5"/>
      <c r="F147" s="5"/>
      <c r="G147" s="5"/>
      <c r="H147" s="5"/>
    </row>
    <row r="148" spans="1:8" ht="15">
      <c r="A148" s="13"/>
      <c r="B148" s="5"/>
      <c r="C148" s="5"/>
      <c r="D148" s="5"/>
      <c r="E148" s="5"/>
      <c r="F148" s="5"/>
      <c r="G148" s="5"/>
      <c r="H148" s="5"/>
    </row>
    <row r="149" spans="1:8" ht="15">
      <c r="A149" s="13"/>
      <c r="B149" s="5"/>
      <c r="C149" s="5"/>
      <c r="D149" s="5"/>
      <c r="E149" s="5"/>
      <c r="F149" s="5"/>
      <c r="G149" s="5"/>
      <c r="H149" s="5"/>
    </row>
    <row r="150" spans="1:8" ht="15">
      <c r="A150" s="13"/>
      <c r="B150" s="5"/>
      <c r="C150" s="5"/>
      <c r="D150" s="5"/>
      <c r="E150" s="5"/>
      <c r="F150" s="5"/>
      <c r="G150" s="5"/>
      <c r="H150" s="5"/>
    </row>
    <row r="151" spans="1:8" ht="15">
      <c r="A151" s="13"/>
      <c r="B151" s="5"/>
      <c r="C151" s="5"/>
      <c r="D151" s="5"/>
      <c r="E151" s="5"/>
      <c r="F151" s="5"/>
      <c r="G151" s="5"/>
      <c r="H151" s="5"/>
    </row>
    <row r="152" spans="1:8" ht="15">
      <c r="A152" s="13"/>
      <c r="B152" s="5"/>
      <c r="C152" s="5"/>
      <c r="D152" s="5"/>
      <c r="E152" s="5"/>
      <c r="F152" s="5"/>
      <c r="G152" s="5"/>
      <c r="H152" s="5"/>
    </row>
    <row r="153" spans="1:8" ht="15">
      <c r="A153" s="13"/>
      <c r="B153" s="5"/>
      <c r="C153" s="5"/>
      <c r="D153" s="5"/>
      <c r="E153" s="5"/>
      <c r="F153" s="5"/>
      <c r="G153" s="5"/>
      <c r="H153" s="5"/>
    </row>
    <row r="154" spans="1:8" ht="15">
      <c r="A154" s="13"/>
      <c r="B154" s="5"/>
      <c r="C154" s="5"/>
      <c r="D154" s="5"/>
      <c r="E154" s="5"/>
      <c r="F154" s="5"/>
      <c r="G154" s="5"/>
      <c r="H154" s="5"/>
    </row>
    <row r="155" spans="1:8" ht="15">
      <c r="A155" s="13"/>
      <c r="B155" s="5"/>
      <c r="C155" s="5"/>
      <c r="D155" s="5"/>
      <c r="E155" s="5"/>
      <c r="F155" s="5"/>
      <c r="G155" s="5"/>
      <c r="H155" s="5"/>
    </row>
    <row r="156" spans="1:8" ht="15">
      <c r="A156" s="13"/>
      <c r="B156" s="5"/>
      <c r="C156" s="5"/>
      <c r="D156" s="5"/>
      <c r="E156" s="5"/>
      <c r="F156" s="5"/>
      <c r="G156" s="5"/>
      <c r="H156" s="5"/>
    </row>
    <row r="157" spans="1:8" ht="15">
      <c r="A157" s="13"/>
      <c r="B157" s="5"/>
      <c r="C157" s="5"/>
      <c r="D157" s="5"/>
      <c r="E157" s="5"/>
      <c r="F157" s="5"/>
      <c r="G157" s="5"/>
      <c r="H157" s="5"/>
    </row>
    <row r="158" spans="1:8" ht="15">
      <c r="A158" s="13"/>
      <c r="B158" s="5"/>
      <c r="C158" s="5"/>
      <c r="D158" s="5"/>
      <c r="E158" s="5"/>
      <c r="F158" s="5"/>
      <c r="G158" s="5"/>
      <c r="H158" s="5"/>
    </row>
    <row r="159" spans="1:8" ht="15">
      <c r="A159" s="13"/>
      <c r="B159" s="5"/>
      <c r="C159" s="5"/>
      <c r="D159" s="5"/>
      <c r="E159" s="5"/>
      <c r="F159" s="5"/>
      <c r="G159" s="5"/>
      <c r="H159" s="5"/>
    </row>
    <row r="160" spans="1:8" ht="15">
      <c r="A160" s="13"/>
      <c r="B160" s="5"/>
      <c r="C160" s="5"/>
      <c r="D160" s="5"/>
      <c r="E160" s="5"/>
      <c r="F160" s="5"/>
      <c r="G160" s="5"/>
      <c r="H160" s="5"/>
    </row>
    <row r="161" spans="1:8" ht="15">
      <c r="A161" s="13"/>
      <c r="B161" s="5"/>
      <c r="C161" s="5"/>
      <c r="D161" s="5"/>
      <c r="E161" s="5"/>
      <c r="F161" s="5"/>
      <c r="G161" s="5"/>
      <c r="H161" s="5"/>
    </row>
    <row r="162" spans="1:8" ht="15">
      <c r="A162" s="13"/>
      <c r="B162" s="5"/>
      <c r="C162" s="5"/>
      <c r="D162" s="5"/>
      <c r="E162" s="5"/>
      <c r="F162" s="5"/>
      <c r="G162" s="5"/>
      <c r="H162" s="5"/>
    </row>
    <row r="163" spans="1:8" ht="15">
      <c r="A163" s="13"/>
      <c r="B163" s="5"/>
      <c r="C163" s="5"/>
      <c r="D163" s="5"/>
      <c r="E163" s="5"/>
      <c r="F163" s="5"/>
      <c r="G163" s="5"/>
      <c r="H163" s="5"/>
    </row>
    <row r="164" spans="1:8" ht="15">
      <c r="A164" s="13"/>
      <c r="B164" s="5"/>
      <c r="C164" s="5"/>
      <c r="D164" s="5"/>
      <c r="E164" s="5"/>
      <c r="F164" s="5"/>
      <c r="G164" s="5"/>
      <c r="H164" s="5"/>
    </row>
    <row r="165" spans="1:8" ht="15">
      <c r="A165" s="13"/>
      <c r="B165" s="5"/>
      <c r="C165" s="5"/>
      <c r="D165" s="5"/>
      <c r="E165" s="5"/>
      <c r="F165" s="5"/>
      <c r="G165" s="5"/>
      <c r="H165" s="5"/>
    </row>
    <row r="166" spans="1:8" ht="15">
      <c r="A166" s="13"/>
      <c r="B166" s="5"/>
      <c r="C166" s="5"/>
      <c r="D166" s="5"/>
      <c r="E166" s="5"/>
      <c r="F166" s="5"/>
      <c r="G166" s="5"/>
      <c r="H166" s="5"/>
    </row>
    <row r="167" spans="1:8" ht="15">
      <c r="A167" s="13"/>
      <c r="B167" s="5"/>
      <c r="C167" s="5"/>
      <c r="D167" s="5"/>
      <c r="E167" s="5"/>
      <c r="F167" s="5"/>
      <c r="G167" s="5"/>
      <c r="H167" s="5"/>
    </row>
    <row r="168" spans="1:8" ht="15">
      <c r="A168" s="13"/>
      <c r="B168" s="5"/>
      <c r="C168" s="5"/>
      <c r="D168" s="5"/>
      <c r="E168" s="5"/>
      <c r="F168" s="5"/>
      <c r="G168" s="5"/>
      <c r="H168" s="5"/>
    </row>
    <row r="169" spans="1:8" ht="15">
      <c r="A169" s="13"/>
      <c r="B169" s="5"/>
      <c r="C169" s="5"/>
      <c r="D169" s="5"/>
      <c r="E169" s="5"/>
      <c r="F169" s="5"/>
      <c r="G169" s="5"/>
      <c r="H169" s="5"/>
    </row>
    <row r="170" spans="1:8" ht="15">
      <c r="A170" s="13"/>
      <c r="B170" s="5"/>
      <c r="C170" s="5"/>
      <c r="D170" s="5"/>
      <c r="E170" s="5"/>
      <c r="F170" s="5"/>
      <c r="G170" s="5"/>
      <c r="H170" s="5"/>
    </row>
    <row r="171" spans="1:8" ht="15">
      <c r="A171" s="13"/>
      <c r="B171" s="5"/>
      <c r="C171" s="5"/>
      <c r="D171" s="5"/>
      <c r="E171" s="5"/>
      <c r="F171" s="5"/>
      <c r="G171" s="5"/>
      <c r="H171" s="5"/>
    </row>
    <row r="172" spans="1:8" ht="15">
      <c r="A172" s="13"/>
      <c r="B172" s="5"/>
      <c r="C172" s="5"/>
      <c r="D172" s="5"/>
      <c r="E172" s="5"/>
      <c r="F172" s="5"/>
      <c r="G172" s="5"/>
      <c r="H172" s="5"/>
    </row>
    <row r="173" spans="1:8" ht="15">
      <c r="A173" s="13"/>
      <c r="B173" s="5"/>
      <c r="C173" s="5"/>
      <c r="D173" s="5"/>
      <c r="E173" s="5"/>
      <c r="F173" s="5"/>
      <c r="G173" s="5"/>
      <c r="H173" s="5"/>
    </row>
    <row r="174" spans="1:8" ht="15">
      <c r="A174" s="13"/>
      <c r="B174" s="5"/>
      <c r="C174" s="5"/>
      <c r="D174" s="5"/>
      <c r="E174" s="5"/>
      <c r="F174" s="5"/>
      <c r="G174" s="5"/>
      <c r="H174" s="5"/>
    </row>
    <row r="175" spans="1:8" ht="15">
      <c r="A175" s="13"/>
      <c r="B175" s="5"/>
      <c r="C175" s="5"/>
      <c r="D175" s="5"/>
      <c r="E175" s="5"/>
      <c r="F175" s="5"/>
      <c r="G175" s="5"/>
      <c r="H175" s="5"/>
    </row>
    <row r="176" spans="1:8" ht="15">
      <c r="A176" s="13"/>
      <c r="B176" s="5"/>
      <c r="C176" s="5"/>
      <c r="D176" s="5"/>
      <c r="E176" s="5"/>
      <c r="F176" s="5"/>
      <c r="G176" s="5"/>
      <c r="H176" s="5"/>
    </row>
    <row r="177" spans="1:8" ht="15">
      <c r="A177" s="13"/>
      <c r="B177" s="5"/>
      <c r="C177" s="5"/>
      <c r="D177" s="5"/>
      <c r="E177" s="5"/>
      <c r="F177" s="5"/>
      <c r="G177" s="5"/>
      <c r="H177" s="5"/>
    </row>
    <row r="178" spans="1:8" ht="15">
      <c r="A178" s="13"/>
      <c r="B178" s="5"/>
      <c r="C178" s="5"/>
      <c r="D178" s="5"/>
      <c r="E178" s="5"/>
      <c r="F178" s="5"/>
      <c r="G178" s="5"/>
      <c r="H178" s="5"/>
    </row>
    <row r="179" spans="1:8" ht="15">
      <c r="A179" s="13"/>
      <c r="B179" s="5"/>
      <c r="C179" s="5"/>
      <c r="D179" s="5"/>
      <c r="E179" s="5"/>
      <c r="F179" s="5"/>
      <c r="G179" s="5"/>
      <c r="H179" s="5"/>
    </row>
    <row r="180" spans="1:8" ht="15">
      <c r="A180" s="13"/>
      <c r="B180" s="5"/>
      <c r="C180" s="5"/>
      <c r="D180" s="5"/>
      <c r="E180" s="5"/>
      <c r="F180" s="5"/>
      <c r="G180" s="5"/>
      <c r="H180" s="5"/>
    </row>
    <row r="181" spans="1:8" ht="15">
      <c r="A181" s="13"/>
      <c r="B181" s="5"/>
      <c r="C181" s="5"/>
      <c r="D181" s="5"/>
      <c r="E181" s="5"/>
      <c r="F181" s="5"/>
      <c r="G181" s="5"/>
      <c r="H181" s="5"/>
    </row>
    <row r="182" spans="1:8" ht="15">
      <c r="A182" s="13"/>
      <c r="B182" s="5"/>
      <c r="C182" s="5"/>
      <c r="D182" s="5"/>
      <c r="E182" s="5"/>
      <c r="F182" s="5"/>
      <c r="G182" s="5"/>
      <c r="H182" s="5"/>
    </row>
    <row r="183" spans="1:8" ht="15">
      <c r="A183" s="13"/>
      <c r="B183" s="5"/>
      <c r="C183" s="5"/>
      <c r="D183" s="5"/>
      <c r="E183" s="5"/>
      <c r="F183" s="5"/>
      <c r="G183" s="5"/>
      <c r="H183" s="5"/>
    </row>
    <row r="184" spans="1:8" ht="15">
      <c r="A184" s="13"/>
      <c r="B184" s="5"/>
      <c r="C184" s="5"/>
      <c r="D184" s="5"/>
      <c r="E184" s="5"/>
      <c r="F184" s="5"/>
      <c r="G184" s="5"/>
      <c r="H184" s="5"/>
    </row>
    <row r="185" spans="1:8" ht="15">
      <c r="A185" s="13"/>
      <c r="B185" s="5"/>
      <c r="C185" s="5"/>
      <c r="D185" s="5"/>
      <c r="E185" s="5"/>
      <c r="F185" s="5"/>
      <c r="G185" s="5"/>
      <c r="H185" s="5"/>
    </row>
    <row r="186" spans="1:8" ht="15">
      <c r="A186" s="13"/>
      <c r="B186" s="5"/>
      <c r="C186" s="5"/>
      <c r="D186" s="5"/>
      <c r="E186" s="5"/>
      <c r="F186" s="5"/>
      <c r="G186" s="5"/>
      <c r="H186" s="5"/>
    </row>
    <row r="187" spans="1:8" ht="15">
      <c r="A187" s="13"/>
      <c r="B187" s="5"/>
      <c r="C187" s="5"/>
      <c r="D187" s="5"/>
      <c r="E187" s="5"/>
      <c r="F187" s="5"/>
      <c r="G187" s="5"/>
      <c r="H187" s="5"/>
    </row>
    <row r="188" spans="1:8" ht="15">
      <c r="A188" s="13"/>
      <c r="B188" s="5"/>
      <c r="C188" s="5"/>
      <c r="D188" s="5"/>
      <c r="E188" s="5"/>
      <c r="F188" s="5"/>
      <c r="G188" s="5"/>
      <c r="H188" s="5"/>
    </row>
    <row r="189" spans="1:8" ht="15">
      <c r="A189" s="13"/>
      <c r="B189" s="5"/>
      <c r="C189" s="5"/>
      <c r="D189" s="5"/>
      <c r="E189" s="5"/>
      <c r="F189" s="5"/>
      <c r="G189" s="5"/>
      <c r="H189" s="5"/>
    </row>
    <row r="190" spans="1:8" ht="15">
      <c r="A190" s="13"/>
      <c r="B190" s="5"/>
      <c r="C190" s="5"/>
      <c r="D190" s="5"/>
      <c r="E190" s="5"/>
      <c r="F190" s="5"/>
      <c r="G190" s="5"/>
      <c r="H190" s="5"/>
    </row>
    <row r="191" spans="1:8" ht="15">
      <c r="A191" s="13"/>
      <c r="B191" s="5"/>
      <c r="C191" s="5"/>
      <c r="D191" s="5"/>
      <c r="E191" s="5"/>
      <c r="F191" s="5"/>
      <c r="G191" s="5"/>
      <c r="H191" s="5"/>
    </row>
    <row r="192" spans="1:8" ht="15">
      <c r="A192" s="13"/>
      <c r="B192" s="5"/>
      <c r="C192" s="5"/>
      <c r="D192" s="5"/>
      <c r="E192" s="5"/>
      <c r="F192" s="5"/>
      <c r="G192" s="5"/>
      <c r="H192" s="5"/>
    </row>
    <row r="193" spans="1:8" ht="15">
      <c r="A193" s="13"/>
      <c r="B193" s="5"/>
      <c r="C193" s="5"/>
      <c r="D193" s="5"/>
      <c r="E193" s="5"/>
      <c r="F193" s="5"/>
      <c r="G193" s="5"/>
      <c r="H193" s="5"/>
    </row>
    <row r="194" spans="1:8" ht="15">
      <c r="A194" s="13"/>
      <c r="B194" s="5"/>
      <c r="C194" s="5"/>
      <c r="D194" s="5"/>
      <c r="E194" s="5"/>
      <c r="F194" s="5"/>
      <c r="G194" s="5"/>
      <c r="H194" s="5"/>
    </row>
    <row r="195" spans="1:8" ht="15">
      <c r="A195" s="13"/>
      <c r="B195" s="5"/>
      <c r="C195" s="5"/>
      <c r="D195" s="5"/>
      <c r="E195" s="5"/>
      <c r="F195" s="5"/>
      <c r="G195" s="5"/>
      <c r="H195" s="5"/>
    </row>
  </sheetData>
  <printOptions horizontalCentered="1"/>
  <pageMargins left="0.35" right="0.25" top="0.25" bottom="0.25" header="0" footer="0"/>
  <pageSetup horizontalDpi="600" verticalDpi="600" orientation="portrait" scale="65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36"/>
  <sheetViews>
    <sheetView tabSelected="1" view="pageBreakPreview" zoomScale="60" workbookViewId="0" topLeftCell="B1">
      <selection activeCell="B2" sqref="B2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5.00390625" style="0" customWidth="1"/>
    <col min="4" max="5" width="26.7109375" style="0" customWidth="1"/>
    <col min="6" max="6" width="10.421875" style="0" customWidth="1"/>
  </cols>
  <sheetData>
    <row r="1" spans="2:3" ht="15.75" customHeight="1">
      <c r="B1" s="5"/>
      <c r="C1" s="5"/>
    </row>
    <row r="2" spans="2:5" ht="22.5" customHeight="1">
      <c r="B2" s="94" t="s">
        <v>11</v>
      </c>
      <c r="C2" s="38"/>
      <c r="D2" s="38"/>
      <c r="E2" s="18"/>
    </row>
    <row r="3" spans="2:5" ht="20.25" customHeight="1">
      <c r="B3" s="98" t="s">
        <v>118</v>
      </c>
      <c r="C3" s="38"/>
      <c r="D3" s="38"/>
      <c r="E3" s="18"/>
    </row>
    <row r="4" spans="2:6" ht="20.25" customHeight="1">
      <c r="B4" s="43"/>
      <c r="C4" s="38"/>
      <c r="D4" s="38"/>
      <c r="E4" s="18"/>
      <c r="F4" s="3"/>
    </row>
    <row r="5" spans="2:6" ht="22.5" customHeight="1">
      <c r="B5" s="56"/>
      <c r="C5" s="57"/>
      <c r="D5" s="102" t="s">
        <v>83</v>
      </c>
      <c r="E5" s="102" t="s">
        <v>82</v>
      </c>
      <c r="F5" s="3"/>
    </row>
    <row r="6" spans="2:6" ht="20.25" customHeight="1">
      <c r="B6" s="58"/>
      <c r="C6" s="28"/>
      <c r="D6" s="59" t="s">
        <v>12</v>
      </c>
      <c r="E6" s="59" t="s">
        <v>13</v>
      </c>
      <c r="F6" s="3"/>
    </row>
    <row r="7" spans="2:6" ht="20.25" customHeight="1">
      <c r="B7" s="58"/>
      <c r="C7" s="28"/>
      <c r="D7" s="59" t="s">
        <v>5</v>
      </c>
      <c r="E7" s="59" t="s">
        <v>9</v>
      </c>
      <c r="F7" s="3"/>
    </row>
    <row r="8" spans="2:6" ht="20.25" customHeight="1">
      <c r="B8" s="58"/>
      <c r="C8" s="28"/>
      <c r="D8" s="59" t="s">
        <v>7</v>
      </c>
      <c r="E8" s="59" t="s">
        <v>10</v>
      </c>
      <c r="F8" s="3"/>
    </row>
    <row r="9" spans="2:6" ht="20.25" customHeight="1">
      <c r="B9" s="58"/>
      <c r="C9" s="28"/>
      <c r="D9" s="69" t="s">
        <v>101</v>
      </c>
      <c r="E9" s="69">
        <v>37529</v>
      </c>
      <c r="F9" s="3"/>
    </row>
    <row r="10" spans="2:6" ht="20.25" customHeight="1">
      <c r="B10" s="58"/>
      <c r="C10" s="28"/>
      <c r="D10" s="60" t="s">
        <v>8</v>
      </c>
      <c r="E10" s="60" t="s">
        <v>8</v>
      </c>
      <c r="F10" s="3"/>
    </row>
    <row r="11" spans="2:6" ht="20.25" customHeight="1">
      <c r="B11" s="58"/>
      <c r="C11" s="28"/>
      <c r="D11" s="61"/>
      <c r="E11" s="61"/>
      <c r="F11" s="3"/>
    </row>
    <row r="12" spans="2:6" ht="20.25" customHeight="1">
      <c r="B12" s="26">
        <v>1</v>
      </c>
      <c r="C12" s="34" t="s">
        <v>100</v>
      </c>
      <c r="D12" s="29">
        <v>77636</v>
      </c>
      <c r="E12" s="29">
        <v>124239</v>
      </c>
      <c r="F12" s="3"/>
    </row>
    <row r="13" spans="2:6" ht="20.25" customHeight="1">
      <c r="B13" s="26">
        <v>2</v>
      </c>
      <c r="C13" s="34" t="s">
        <v>102</v>
      </c>
      <c r="D13" s="29">
        <v>38</v>
      </c>
      <c r="E13" s="29">
        <v>0</v>
      </c>
      <c r="F13" s="3"/>
    </row>
    <row r="14" spans="2:6" ht="20.25" customHeight="1">
      <c r="B14" s="26">
        <v>3</v>
      </c>
      <c r="C14" s="34" t="s">
        <v>86</v>
      </c>
      <c r="D14" s="29">
        <v>6</v>
      </c>
      <c r="E14" s="29">
        <v>61</v>
      </c>
      <c r="F14" s="3"/>
    </row>
    <row r="15" spans="2:6" ht="20.25" customHeight="1">
      <c r="B15" s="26"/>
      <c r="C15" s="62"/>
      <c r="D15" s="29"/>
      <c r="E15" s="29"/>
      <c r="F15" s="3"/>
    </row>
    <row r="16" spans="2:6" ht="20.25" customHeight="1">
      <c r="B16" s="26">
        <v>4</v>
      </c>
      <c r="C16" s="34" t="s">
        <v>17</v>
      </c>
      <c r="D16" s="29"/>
      <c r="E16" s="29"/>
      <c r="F16" s="3"/>
    </row>
    <row r="17" spans="2:6" ht="20.25" customHeight="1">
      <c r="B17" s="26"/>
      <c r="C17" s="62" t="s">
        <v>23</v>
      </c>
      <c r="D17" s="29">
        <v>36581</v>
      </c>
      <c r="E17" s="29">
        <v>49797</v>
      </c>
      <c r="F17" s="3"/>
    </row>
    <row r="18" spans="2:6" ht="20.25" customHeight="1">
      <c r="B18" s="26"/>
      <c r="C18" s="62" t="s">
        <v>28</v>
      </c>
      <c r="D18" s="29">
        <f>38146+1447+1</f>
        <v>39594</v>
      </c>
      <c r="E18" s="29">
        <f>38578+5320</f>
        <v>43898</v>
      </c>
      <c r="F18" s="3"/>
    </row>
    <row r="19" spans="2:6" ht="20.25" customHeight="1">
      <c r="B19" s="26"/>
      <c r="C19" s="62" t="s">
        <v>24</v>
      </c>
      <c r="D19" s="29">
        <v>272</v>
      </c>
      <c r="E19" s="29">
        <v>60</v>
      </c>
      <c r="F19" s="3"/>
    </row>
    <row r="20" spans="2:6" ht="20.25" customHeight="1">
      <c r="B20" s="26"/>
      <c r="C20" s="62" t="s">
        <v>15</v>
      </c>
      <c r="D20" s="29">
        <f>200+18903</f>
        <v>19103</v>
      </c>
      <c r="E20" s="29">
        <v>56111</v>
      </c>
      <c r="F20" s="3"/>
    </row>
    <row r="21" spans="2:6" ht="20.25" customHeight="1">
      <c r="B21" s="26"/>
      <c r="C21" s="28"/>
      <c r="D21" s="63">
        <f>SUM(D17:D20)</f>
        <v>95550</v>
      </c>
      <c r="E21" s="63">
        <f>SUM(E17:E20)</f>
        <v>149866</v>
      </c>
      <c r="F21" s="3"/>
    </row>
    <row r="22" spans="2:6" ht="20.25" customHeight="1">
      <c r="B22" s="26">
        <v>5</v>
      </c>
      <c r="C22" s="34" t="s">
        <v>18</v>
      </c>
      <c r="D22" s="29"/>
      <c r="E22" s="29"/>
      <c r="F22" s="3"/>
    </row>
    <row r="23" spans="2:6" ht="20.25" customHeight="1">
      <c r="B23" s="26"/>
      <c r="C23" s="62" t="s">
        <v>46</v>
      </c>
      <c r="D23" s="29">
        <f>8527+20469+92+1</f>
        <v>29089</v>
      </c>
      <c r="E23" s="29">
        <f>14526+17584+2497+108+610</f>
        <v>35325</v>
      </c>
      <c r="F23" s="3"/>
    </row>
    <row r="24" spans="2:6" ht="20.25" customHeight="1">
      <c r="B24" s="26"/>
      <c r="C24" s="62" t="s">
        <v>47</v>
      </c>
      <c r="D24" s="29">
        <f>100+18698</f>
        <v>18798</v>
      </c>
      <c r="E24" s="29">
        <f>40555</f>
        <v>40555</v>
      </c>
      <c r="F24" s="3"/>
    </row>
    <row r="25" spans="2:6" ht="20.25" customHeight="1">
      <c r="B25" s="26"/>
      <c r="C25" s="62" t="s">
        <v>1</v>
      </c>
      <c r="D25" s="29">
        <v>209</v>
      </c>
      <c r="E25" s="29">
        <v>546</v>
      </c>
      <c r="F25" s="3"/>
    </row>
    <row r="26" spans="2:6" ht="20.25" customHeight="1">
      <c r="B26" s="26"/>
      <c r="C26" s="28"/>
      <c r="D26" s="63">
        <f>SUM(D23:D25)</f>
        <v>48096</v>
      </c>
      <c r="E26" s="63">
        <f>SUM(E23:E25)</f>
        <v>76426</v>
      </c>
      <c r="F26" s="3"/>
    </row>
    <row r="27" spans="2:6" ht="20.25" customHeight="1">
      <c r="B27" s="26"/>
      <c r="C27" s="28"/>
      <c r="D27" s="29"/>
      <c r="E27" s="29"/>
      <c r="F27" s="3"/>
    </row>
    <row r="28" spans="2:6" ht="20.25" customHeight="1">
      <c r="B28" s="26">
        <v>6</v>
      </c>
      <c r="C28" s="34" t="s">
        <v>19</v>
      </c>
      <c r="D28" s="29">
        <f>+D21-D26</f>
        <v>47454</v>
      </c>
      <c r="E28" s="29">
        <f>+E21-E26</f>
        <v>73440</v>
      </c>
      <c r="F28" s="3"/>
    </row>
    <row r="29" spans="2:6" ht="12.75" customHeight="1">
      <c r="B29" s="26"/>
      <c r="C29" s="28"/>
      <c r="D29" s="29"/>
      <c r="E29" s="29"/>
      <c r="F29" s="3"/>
    </row>
    <row r="30" spans="2:6" ht="20.25" customHeight="1" thickBot="1">
      <c r="B30" s="26"/>
      <c r="C30" s="34"/>
      <c r="D30" s="64">
        <f>+D12+D13+D14+D189+D28</f>
        <v>125134</v>
      </c>
      <c r="E30" s="64">
        <f>+E12+E13+E14+E28</f>
        <v>197740</v>
      </c>
      <c r="F30" s="3"/>
    </row>
    <row r="31" spans="2:6" ht="20.25" customHeight="1" thickTop="1">
      <c r="B31" s="26"/>
      <c r="C31" s="34" t="s">
        <v>48</v>
      </c>
      <c r="D31" s="29"/>
      <c r="E31" s="29"/>
      <c r="F31" s="3"/>
    </row>
    <row r="32" spans="2:6" ht="20.25" customHeight="1">
      <c r="B32" s="26">
        <v>7</v>
      </c>
      <c r="C32" s="65" t="s">
        <v>52</v>
      </c>
      <c r="D32" s="29"/>
      <c r="E32" s="29"/>
      <c r="F32" s="3"/>
    </row>
    <row r="33" spans="2:6" ht="20.25" customHeight="1">
      <c r="B33" s="26"/>
      <c r="C33" s="62" t="s">
        <v>16</v>
      </c>
      <c r="D33" s="29">
        <v>84641</v>
      </c>
      <c r="E33" s="29">
        <v>84240</v>
      </c>
      <c r="F33" s="3"/>
    </row>
    <row r="34" spans="2:6" ht="20.25" customHeight="1">
      <c r="B34" s="26"/>
      <c r="C34" s="62" t="s">
        <v>133</v>
      </c>
      <c r="D34" s="29">
        <v>35836</v>
      </c>
      <c r="E34" s="29">
        <v>38171</v>
      </c>
      <c r="F34" s="3"/>
    </row>
    <row r="35" spans="2:6" ht="20.25" customHeight="1">
      <c r="B35" s="26"/>
      <c r="C35" s="38" t="s">
        <v>53</v>
      </c>
      <c r="D35" s="63">
        <f>SUM(D33:D34)</f>
        <v>120477</v>
      </c>
      <c r="E35" s="63">
        <f>SUM(E33:E34)</f>
        <v>122411</v>
      </c>
      <c r="F35" s="3"/>
    </row>
    <row r="36" spans="2:6" ht="20.25" customHeight="1">
      <c r="B36" s="26"/>
      <c r="C36" s="27"/>
      <c r="D36" s="29"/>
      <c r="E36" s="29"/>
      <c r="F36" s="3"/>
    </row>
    <row r="37" spans="2:6" ht="20.25" customHeight="1">
      <c r="B37" s="26">
        <v>8</v>
      </c>
      <c r="C37" s="34" t="s">
        <v>54</v>
      </c>
      <c r="D37" s="29">
        <v>1797</v>
      </c>
      <c r="E37" s="29">
        <v>10969</v>
      </c>
      <c r="F37" s="3"/>
    </row>
    <row r="38" spans="2:6" ht="16.5" customHeight="1">
      <c r="B38" s="26"/>
      <c r="C38" s="35"/>
      <c r="D38" s="29"/>
      <c r="E38" s="29"/>
      <c r="F38" s="3"/>
    </row>
    <row r="39" spans="2:6" ht="20.25" customHeight="1">
      <c r="B39" s="26">
        <v>9</v>
      </c>
      <c r="C39" s="65" t="s">
        <v>134</v>
      </c>
      <c r="D39" s="29">
        <v>2860</v>
      </c>
      <c r="E39" s="29">
        <v>1158</v>
      </c>
      <c r="F39" s="3"/>
    </row>
    <row r="40" spans="2:6" ht="16.5" customHeight="1">
      <c r="B40" s="26"/>
      <c r="C40" s="65"/>
      <c r="D40" s="29"/>
      <c r="E40" s="29"/>
      <c r="F40" s="3"/>
    </row>
    <row r="41" spans="2:6" ht="20.25" customHeight="1">
      <c r="B41" s="26">
        <v>10</v>
      </c>
      <c r="C41" s="65" t="s">
        <v>55</v>
      </c>
      <c r="D41" s="29">
        <v>0</v>
      </c>
      <c r="E41" s="29">
        <v>63202</v>
      </c>
      <c r="F41" s="3"/>
    </row>
    <row r="42" spans="2:6" ht="14.25" customHeight="1">
      <c r="B42" s="26"/>
      <c r="C42" s="65"/>
      <c r="D42" s="29"/>
      <c r="E42" s="29"/>
      <c r="F42" s="3"/>
    </row>
    <row r="43" spans="2:6" ht="20.25" customHeight="1" thickBot="1">
      <c r="B43" s="26"/>
      <c r="C43" s="35"/>
      <c r="D43" s="64">
        <f>SUM(D35:D42)</f>
        <v>125134</v>
      </c>
      <c r="E43" s="64">
        <f>SUM(E35:E42)</f>
        <v>197740</v>
      </c>
      <c r="F43" s="3"/>
    </row>
    <row r="44" spans="2:6" ht="20.25" customHeight="1" thickTop="1">
      <c r="B44" s="58"/>
      <c r="C44" s="35"/>
      <c r="D44" s="29"/>
      <c r="E44" s="29"/>
      <c r="F44" s="3"/>
    </row>
    <row r="45" spans="2:6" ht="20.25" customHeight="1" thickBot="1">
      <c r="B45" s="26">
        <v>11</v>
      </c>
      <c r="C45" s="65" t="s">
        <v>29</v>
      </c>
      <c r="D45" s="64">
        <f>+D35/D33*100</f>
        <v>142.3388192483548</v>
      </c>
      <c r="E45" s="64">
        <f>+E35/E33*100</f>
        <v>145.3122032288699</v>
      </c>
      <c r="F45" s="3"/>
    </row>
    <row r="46" spans="2:6" ht="20.25" customHeight="1" thickTop="1">
      <c r="B46" s="40"/>
      <c r="C46" s="66"/>
      <c r="D46" s="39"/>
      <c r="E46" s="67"/>
      <c r="F46" s="3"/>
    </row>
    <row r="47" spans="2:6" ht="12.75" customHeight="1">
      <c r="B47" s="27"/>
      <c r="C47" s="35"/>
      <c r="D47" s="37"/>
      <c r="E47" s="37"/>
      <c r="F47" s="3"/>
    </row>
    <row r="48" spans="2:6" ht="20.25" customHeight="1">
      <c r="B48" s="35" t="s">
        <v>135</v>
      </c>
      <c r="C48" s="35"/>
      <c r="D48" s="37"/>
      <c r="E48" s="37"/>
      <c r="F48" s="3"/>
    </row>
    <row r="49" spans="2:8" ht="20.25" customHeight="1">
      <c r="B49" s="38" t="s">
        <v>33</v>
      </c>
      <c r="C49" s="38"/>
      <c r="D49" s="21"/>
      <c r="E49" s="21"/>
      <c r="F49" s="3"/>
      <c r="G49" s="3"/>
      <c r="H49" s="3"/>
    </row>
    <row r="50" spans="2:8" ht="20.25" customHeight="1">
      <c r="B50" s="38" t="s">
        <v>77</v>
      </c>
      <c r="C50" s="38"/>
      <c r="D50" s="21"/>
      <c r="E50" s="21"/>
      <c r="F50" s="3"/>
      <c r="G50" s="3"/>
      <c r="H50" s="3"/>
    </row>
    <row r="51" spans="2:8" ht="20.25">
      <c r="B51" s="19"/>
      <c r="C51" s="20"/>
      <c r="D51" s="21"/>
      <c r="E51" s="21"/>
      <c r="F51" s="3"/>
      <c r="G51" s="3"/>
      <c r="H51" s="3"/>
    </row>
    <row r="52" spans="2:8" ht="20.25">
      <c r="B52" s="19"/>
      <c r="C52" s="20"/>
      <c r="D52" s="21"/>
      <c r="E52" s="21"/>
      <c r="F52" s="3"/>
      <c r="G52" s="3"/>
      <c r="H52" s="3"/>
    </row>
    <row r="53" spans="2:8" ht="15">
      <c r="B53" s="11"/>
      <c r="C53" s="12"/>
      <c r="D53" s="15"/>
      <c r="E53" s="15"/>
      <c r="F53" s="3"/>
      <c r="G53" s="3"/>
      <c r="H53" s="3"/>
    </row>
    <row r="54" spans="2:8" ht="15">
      <c r="B54" s="11"/>
      <c r="C54" s="12"/>
      <c r="D54" s="15"/>
      <c r="E54" s="15"/>
      <c r="F54" s="3"/>
      <c r="G54" s="3"/>
      <c r="H54" s="3"/>
    </row>
    <row r="55" spans="2:8" ht="15">
      <c r="B55" s="11"/>
      <c r="C55" s="11"/>
      <c r="D55" s="15"/>
      <c r="E55" s="15"/>
      <c r="F55" s="3"/>
      <c r="G55" s="3"/>
      <c r="H55" s="3"/>
    </row>
    <row r="56" spans="2:8" ht="5.25" customHeight="1">
      <c r="B56" s="11"/>
      <c r="C56" s="11"/>
      <c r="D56" s="16"/>
      <c r="E56" s="16"/>
      <c r="F56" s="3"/>
      <c r="G56" s="3"/>
      <c r="H56" s="3"/>
    </row>
    <row r="57" spans="2:8" ht="15">
      <c r="B57" s="11"/>
      <c r="C57" s="11"/>
      <c r="D57" s="16"/>
      <c r="E57" s="16"/>
      <c r="F57" s="3"/>
      <c r="G57" s="3"/>
      <c r="H57" s="3"/>
    </row>
    <row r="58" spans="2:8" ht="15">
      <c r="B58" s="11"/>
      <c r="C58" s="11"/>
      <c r="D58" s="16"/>
      <c r="E58" s="16"/>
      <c r="F58" s="3"/>
      <c r="G58" s="3"/>
      <c r="H58" s="3"/>
    </row>
    <row r="59" spans="2:8" ht="15">
      <c r="B59" s="11"/>
      <c r="C59" s="11"/>
      <c r="D59" s="16"/>
      <c r="E59" s="16"/>
      <c r="F59" s="3"/>
      <c r="G59" s="3"/>
      <c r="H59" s="3"/>
    </row>
    <row r="60" spans="2:8" ht="15">
      <c r="B60" s="11"/>
      <c r="C60" s="11"/>
      <c r="D60" s="16"/>
      <c r="E60" s="16"/>
      <c r="F60" s="3"/>
      <c r="G60" s="3"/>
      <c r="H60" s="3"/>
    </row>
    <row r="61" spans="2:8" ht="15">
      <c r="B61" s="11"/>
      <c r="C61" s="11"/>
      <c r="D61" s="16"/>
      <c r="E61" s="16"/>
      <c r="F61" s="3"/>
      <c r="G61" s="3"/>
      <c r="H61" s="3"/>
    </row>
    <row r="62" spans="2:8" ht="15">
      <c r="B62" s="11"/>
      <c r="C62" s="11"/>
      <c r="D62" s="16"/>
      <c r="E62" s="16"/>
      <c r="F62" s="3"/>
      <c r="G62" s="3"/>
      <c r="H62" s="3"/>
    </row>
    <row r="63" spans="2:8" ht="15">
      <c r="B63" s="11"/>
      <c r="C63" s="11"/>
      <c r="D63" s="16"/>
      <c r="E63" s="16"/>
      <c r="F63" s="3"/>
      <c r="G63" s="3"/>
      <c r="H63" s="3"/>
    </row>
    <row r="64" spans="2:8" ht="15">
      <c r="B64" s="11"/>
      <c r="C64" s="11"/>
      <c r="D64" s="16"/>
      <c r="E64" s="16"/>
      <c r="F64" s="3"/>
      <c r="G64" s="3"/>
      <c r="H64" s="3"/>
    </row>
    <row r="65" spans="2:8" ht="15">
      <c r="B65" s="11"/>
      <c r="C65" s="11"/>
      <c r="D65" s="16"/>
      <c r="E65" s="16"/>
      <c r="F65" s="3"/>
      <c r="G65" s="3"/>
      <c r="H65" s="3"/>
    </row>
    <row r="66" spans="2:8" ht="15">
      <c r="B66" s="11"/>
      <c r="C66" s="11"/>
      <c r="D66" s="16"/>
      <c r="E66" s="16"/>
      <c r="F66" s="3"/>
      <c r="G66" s="3"/>
      <c r="H66" s="3"/>
    </row>
    <row r="67" spans="2:8" ht="15">
      <c r="B67" s="11"/>
      <c r="C67" s="11"/>
      <c r="D67" s="16"/>
      <c r="E67" s="16"/>
      <c r="F67" s="3"/>
      <c r="G67" s="3"/>
      <c r="H67" s="3"/>
    </row>
    <row r="68" spans="2:8" ht="15">
      <c r="B68" s="11"/>
      <c r="C68" s="11"/>
      <c r="D68" s="16"/>
      <c r="E68" s="16"/>
      <c r="F68" s="3"/>
      <c r="G68" s="3"/>
      <c r="H68" s="3"/>
    </row>
    <row r="69" spans="2:8" ht="15">
      <c r="B69" s="11"/>
      <c r="C69" s="11"/>
      <c r="D69" s="16"/>
      <c r="E69" s="16"/>
      <c r="F69" s="3"/>
      <c r="G69" s="3"/>
      <c r="H69" s="3"/>
    </row>
    <row r="70" spans="2:8" ht="15">
      <c r="B70" s="11"/>
      <c r="C70" s="11"/>
      <c r="D70" s="16"/>
      <c r="E70" s="16"/>
      <c r="F70" s="3"/>
      <c r="G70" s="3"/>
      <c r="H70" s="3"/>
    </row>
    <row r="71" spans="2:8" ht="15">
      <c r="B71" s="11"/>
      <c r="C71" s="11"/>
      <c r="D71" s="16"/>
      <c r="E71" s="16"/>
      <c r="F71" s="3"/>
      <c r="G71" s="3"/>
      <c r="H71" s="3"/>
    </row>
    <row r="72" spans="2:8" ht="15">
      <c r="B72" s="11"/>
      <c r="C72" s="11"/>
      <c r="D72" s="16"/>
      <c r="E72" s="16"/>
      <c r="F72" s="3"/>
      <c r="G72" s="3"/>
      <c r="H72" s="3"/>
    </row>
    <row r="73" spans="2:8" ht="15">
      <c r="B73" s="11"/>
      <c r="C73" s="11"/>
      <c r="D73" s="16"/>
      <c r="E73" s="16"/>
      <c r="F73" s="3"/>
      <c r="G73" s="3"/>
      <c r="H73" s="3"/>
    </row>
    <row r="74" spans="2:6" ht="15">
      <c r="B74" s="13"/>
      <c r="C74" s="13"/>
      <c r="D74" s="14"/>
      <c r="E74" s="14"/>
      <c r="F74" s="3"/>
    </row>
    <row r="75" spans="2:6" ht="15">
      <c r="B75" s="13"/>
      <c r="C75" s="13"/>
      <c r="D75" s="14"/>
      <c r="E75" s="14"/>
      <c r="F75" s="3"/>
    </row>
    <row r="76" spans="2:6" ht="15">
      <c r="B76" s="13"/>
      <c r="C76" s="13"/>
      <c r="D76" s="14"/>
      <c r="E76" s="14"/>
      <c r="F76" s="3"/>
    </row>
    <row r="77" spans="2:6" ht="15">
      <c r="B77" s="13"/>
      <c r="C77" s="13"/>
      <c r="D77" s="14"/>
      <c r="E77" s="14"/>
      <c r="F77" s="3"/>
    </row>
    <row r="78" spans="2:6" ht="15">
      <c r="B78" s="13"/>
      <c r="C78" s="13"/>
      <c r="D78" s="14"/>
      <c r="E78" s="14"/>
      <c r="F78" s="3"/>
    </row>
    <row r="79" spans="2:6" ht="15">
      <c r="B79" s="13"/>
      <c r="C79" s="13"/>
      <c r="D79" s="14"/>
      <c r="E79" s="14"/>
      <c r="F79" s="3"/>
    </row>
    <row r="80" spans="2:6" ht="15">
      <c r="B80" s="13"/>
      <c r="C80" s="13"/>
      <c r="D80" s="14"/>
      <c r="E80" s="14"/>
      <c r="F80" s="3"/>
    </row>
    <row r="81" spans="2:6" ht="15">
      <c r="B81" s="13"/>
      <c r="C81" s="13"/>
      <c r="D81" s="14"/>
      <c r="E81" s="14"/>
      <c r="F81" s="3"/>
    </row>
    <row r="82" spans="2:6" ht="15">
      <c r="B82" s="13"/>
      <c r="C82" s="13"/>
      <c r="D82" s="14"/>
      <c r="E82" s="14"/>
      <c r="F82" s="3"/>
    </row>
    <row r="83" spans="2:6" ht="15">
      <c r="B83" s="13"/>
      <c r="C83" s="13"/>
      <c r="D83" s="14"/>
      <c r="E83" s="14"/>
      <c r="F83" s="3"/>
    </row>
    <row r="84" spans="2:6" ht="15">
      <c r="B84" s="13"/>
      <c r="C84" s="13"/>
      <c r="D84" s="14"/>
      <c r="E84" s="14"/>
      <c r="F84" s="3"/>
    </row>
    <row r="85" spans="2:6" ht="15">
      <c r="B85" s="13"/>
      <c r="C85" s="13"/>
      <c r="D85" s="14"/>
      <c r="E85" s="14"/>
      <c r="F85" s="3"/>
    </row>
    <row r="86" spans="2:6" ht="15">
      <c r="B86" s="13"/>
      <c r="C86" s="13"/>
      <c r="D86" s="14"/>
      <c r="E86" s="14"/>
      <c r="F86" s="3"/>
    </row>
    <row r="87" spans="2:6" ht="15">
      <c r="B87" s="13"/>
      <c r="C87" s="13"/>
      <c r="D87" s="14"/>
      <c r="E87" s="14"/>
      <c r="F87" s="3"/>
    </row>
    <row r="88" spans="2:6" ht="15">
      <c r="B88" s="13"/>
      <c r="C88" s="13"/>
      <c r="D88" s="14"/>
      <c r="E88" s="14"/>
      <c r="F88" s="3"/>
    </row>
    <row r="89" spans="2:6" ht="15">
      <c r="B89" s="13"/>
      <c r="C89" s="13"/>
      <c r="D89" s="14"/>
      <c r="E89" s="14"/>
      <c r="F89" s="3"/>
    </row>
    <row r="90" spans="2:6" ht="15">
      <c r="B90" s="13"/>
      <c r="C90" s="13"/>
      <c r="D90" s="14"/>
      <c r="E90" s="14"/>
      <c r="F90" s="3"/>
    </row>
    <row r="91" spans="2:6" ht="15">
      <c r="B91" s="13"/>
      <c r="C91" s="13"/>
      <c r="D91" s="14"/>
      <c r="E91" s="14"/>
      <c r="F91" s="3"/>
    </row>
    <row r="92" spans="2:6" ht="15">
      <c r="B92" s="13"/>
      <c r="C92" s="13"/>
      <c r="D92" s="14"/>
      <c r="E92" s="14"/>
      <c r="F92" s="3"/>
    </row>
    <row r="93" spans="2:6" ht="15">
      <c r="B93" s="13"/>
      <c r="C93" s="13"/>
      <c r="D93" s="14"/>
      <c r="E93" s="14"/>
      <c r="F93" s="3"/>
    </row>
    <row r="94" spans="2:6" ht="15">
      <c r="B94" s="13"/>
      <c r="C94" s="13"/>
      <c r="D94" s="14"/>
      <c r="E94" s="14"/>
      <c r="F94" s="3"/>
    </row>
    <row r="95" spans="2:6" ht="15">
      <c r="B95" s="13"/>
      <c r="C95" s="13"/>
      <c r="D95" s="14"/>
      <c r="E95" s="14"/>
      <c r="F95" s="3"/>
    </row>
    <row r="96" spans="2:6" ht="15">
      <c r="B96" s="13"/>
      <c r="C96" s="13"/>
      <c r="D96" s="14"/>
      <c r="E96" s="14"/>
      <c r="F96" s="3"/>
    </row>
    <row r="97" spans="2:6" ht="15">
      <c r="B97" s="13"/>
      <c r="C97" s="13"/>
      <c r="D97" s="14"/>
      <c r="E97" s="14"/>
      <c r="F97" s="3"/>
    </row>
    <row r="98" spans="2:6" ht="15">
      <c r="B98" s="13"/>
      <c r="C98" s="13"/>
      <c r="D98" s="14"/>
      <c r="E98" s="14"/>
      <c r="F98" s="3"/>
    </row>
    <row r="99" spans="2:6" ht="15">
      <c r="B99" s="13"/>
      <c r="C99" s="13"/>
      <c r="D99" s="14"/>
      <c r="E99" s="14"/>
      <c r="F99" s="3"/>
    </row>
    <row r="100" spans="2:6" ht="15">
      <c r="B100" s="13"/>
      <c r="C100" s="13"/>
      <c r="D100" s="14"/>
      <c r="E100" s="14"/>
      <c r="F100" s="3"/>
    </row>
    <row r="101" spans="2:6" ht="12.75">
      <c r="B101" s="2"/>
      <c r="C101" s="2"/>
      <c r="D101" s="4"/>
      <c r="E101" s="4"/>
      <c r="F101" s="3"/>
    </row>
    <row r="102" spans="2:6" ht="12.75">
      <c r="B102" s="2"/>
      <c r="C102" s="2"/>
      <c r="D102" s="4"/>
      <c r="E102" s="4"/>
      <c r="F102" s="3"/>
    </row>
    <row r="103" spans="2:6" ht="12.75">
      <c r="B103" s="2"/>
      <c r="C103" s="2"/>
      <c r="D103" s="4"/>
      <c r="E103" s="4"/>
      <c r="F103" s="3"/>
    </row>
    <row r="104" spans="2:6" ht="12.75">
      <c r="B104" s="2"/>
      <c r="C104" s="2"/>
      <c r="D104" s="4"/>
      <c r="E104" s="4"/>
      <c r="F104" s="3"/>
    </row>
    <row r="105" spans="2:6" ht="12.75">
      <c r="B105" s="2"/>
      <c r="C105" s="2"/>
      <c r="D105" s="4"/>
      <c r="E105" s="4"/>
      <c r="F105" s="3"/>
    </row>
    <row r="106" spans="2:6" ht="12.75">
      <c r="B106" s="2"/>
      <c r="C106" s="2"/>
      <c r="D106" s="4"/>
      <c r="E106" s="4"/>
      <c r="F106" s="3"/>
    </row>
    <row r="107" spans="2:6" ht="12.75">
      <c r="B107" s="2"/>
      <c r="C107" s="2"/>
      <c r="D107" s="4"/>
      <c r="E107" s="4"/>
      <c r="F107" s="3"/>
    </row>
    <row r="108" spans="2:6" ht="12.75">
      <c r="B108" s="2"/>
      <c r="C108" s="2"/>
      <c r="D108" s="4"/>
      <c r="E108" s="4"/>
      <c r="F108" s="3"/>
    </row>
    <row r="109" spans="2:6" ht="12.75">
      <c r="B109" s="2"/>
      <c r="C109" s="2"/>
      <c r="D109" s="4"/>
      <c r="E109" s="4"/>
      <c r="F109" s="3"/>
    </row>
    <row r="110" spans="2:6" ht="12.75">
      <c r="B110" s="2"/>
      <c r="C110" s="2"/>
      <c r="D110" s="4"/>
      <c r="E110" s="4"/>
      <c r="F110" s="3"/>
    </row>
    <row r="111" spans="2:6" ht="12.75">
      <c r="B111" s="2"/>
      <c r="C111" s="2"/>
      <c r="D111" s="4"/>
      <c r="E111" s="4"/>
      <c r="F111" s="3"/>
    </row>
    <row r="112" spans="2:6" ht="12.75">
      <c r="B112" s="2"/>
      <c r="C112" s="2"/>
      <c r="D112" s="4"/>
      <c r="E112" s="4"/>
      <c r="F112" s="3"/>
    </row>
    <row r="113" spans="2:6" ht="12.75">
      <c r="B113" s="2"/>
      <c r="C113" s="2"/>
      <c r="D113" s="4"/>
      <c r="E113" s="4"/>
      <c r="F113" s="3"/>
    </row>
    <row r="114" spans="2:6" ht="12.75">
      <c r="B114" s="2"/>
      <c r="C114" s="2"/>
      <c r="D114" s="4"/>
      <c r="E114" s="4"/>
      <c r="F114" s="3"/>
    </row>
    <row r="115" spans="2:6" ht="12.75">
      <c r="B115" s="2"/>
      <c r="C115" s="2"/>
      <c r="D115" s="4"/>
      <c r="E115" s="4"/>
      <c r="F115" s="3"/>
    </row>
    <row r="116" spans="2:6" ht="12.75">
      <c r="B116" s="2"/>
      <c r="C116" s="2"/>
      <c r="D116" s="4"/>
      <c r="E116" s="4"/>
      <c r="F116" s="3"/>
    </row>
    <row r="117" spans="2:6" ht="12.75">
      <c r="B117" s="2"/>
      <c r="C117" s="2"/>
      <c r="D117" s="4"/>
      <c r="E117" s="4"/>
      <c r="F117" s="3"/>
    </row>
    <row r="118" spans="2:6" ht="12.75">
      <c r="B118" s="2"/>
      <c r="C118" s="2"/>
      <c r="D118" s="4"/>
      <c r="E118" s="4"/>
      <c r="F118" s="3"/>
    </row>
    <row r="119" spans="2:6" ht="12.75">
      <c r="B119" s="2"/>
      <c r="C119" s="2"/>
      <c r="D119" s="4"/>
      <c r="E119" s="4"/>
      <c r="F119" s="3"/>
    </row>
    <row r="120" spans="2:6" ht="12.75">
      <c r="B120" s="2"/>
      <c r="C120" s="2"/>
      <c r="D120" s="4"/>
      <c r="E120" s="4"/>
      <c r="F120" s="3"/>
    </row>
    <row r="121" spans="2:6" ht="12.75">
      <c r="B121" s="2"/>
      <c r="C121" s="2"/>
      <c r="D121" s="4"/>
      <c r="E121" s="4"/>
      <c r="F121" s="3"/>
    </row>
    <row r="122" spans="2:6" ht="12.75">
      <c r="B122" s="2"/>
      <c r="C122" s="2"/>
      <c r="D122" s="4"/>
      <c r="E122" s="4"/>
      <c r="F122" s="3"/>
    </row>
    <row r="123" spans="2:6" ht="12.75">
      <c r="B123" s="2"/>
      <c r="C123" s="2"/>
      <c r="D123" s="4"/>
      <c r="E123" s="4"/>
      <c r="F123" s="3"/>
    </row>
    <row r="124" spans="2:6" ht="12.75">
      <c r="B124" s="2"/>
      <c r="C124" s="2"/>
      <c r="D124" s="4"/>
      <c r="E124" s="4"/>
      <c r="F124" s="3"/>
    </row>
    <row r="125" spans="2:6" ht="12.75">
      <c r="B125" s="2"/>
      <c r="C125" s="2"/>
      <c r="D125" s="4"/>
      <c r="E125" s="4"/>
      <c r="F125" s="3"/>
    </row>
    <row r="126" spans="2:6" ht="12.75">
      <c r="B126" s="2"/>
      <c r="C126" s="2"/>
      <c r="D126" s="4"/>
      <c r="E126" s="4"/>
      <c r="F126" s="3"/>
    </row>
    <row r="127" spans="2:6" ht="12.75">
      <c r="B127" s="2"/>
      <c r="C127" s="2"/>
      <c r="D127" s="4"/>
      <c r="E127" s="4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6" ht="12.75">
      <c r="B172" s="2"/>
      <c r="C172" s="2"/>
      <c r="D172" s="4"/>
      <c r="E172" s="4"/>
      <c r="F172" s="3"/>
    </row>
    <row r="173" spans="2:6" ht="12.75">
      <c r="B173" s="2"/>
      <c r="C173" s="2"/>
      <c r="D173" s="4"/>
      <c r="E173" s="4"/>
      <c r="F173" s="3"/>
    </row>
    <row r="174" spans="2:5" ht="12.75">
      <c r="B174" s="2"/>
      <c r="C174" s="2"/>
      <c r="D174" s="4"/>
      <c r="E174" s="4"/>
    </row>
    <row r="175" spans="2:5" ht="12.75">
      <c r="B175" s="2"/>
      <c r="C175" s="2"/>
      <c r="D175" s="4"/>
      <c r="E175" s="4"/>
    </row>
    <row r="176" spans="2:5" ht="12.75">
      <c r="B176" s="2"/>
      <c r="C176" s="2"/>
      <c r="D176" s="4"/>
      <c r="E176" s="4"/>
    </row>
    <row r="177" spans="2:5" ht="12.75">
      <c r="B177" s="2"/>
      <c r="C177" s="2"/>
      <c r="D177" s="4"/>
      <c r="E177" s="4"/>
    </row>
    <row r="178" spans="2:5" ht="12.75">
      <c r="B178" s="2"/>
      <c r="C178" s="2"/>
      <c r="D178" s="4"/>
      <c r="E178" s="4"/>
    </row>
    <row r="179" spans="2:5" ht="12.75">
      <c r="B179" s="2"/>
      <c r="C179" s="2"/>
      <c r="D179" s="4"/>
      <c r="E179" s="4"/>
    </row>
    <row r="180" spans="2:5" ht="12.75">
      <c r="B180" s="2"/>
      <c r="C180" s="2"/>
      <c r="D180" s="4"/>
      <c r="E180" s="4"/>
    </row>
    <row r="181" spans="2:5" ht="12.75">
      <c r="B181" s="2"/>
      <c r="C181" s="2"/>
      <c r="D181" s="4"/>
      <c r="E181" s="4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2:5" ht="12.75">
      <c r="B187" s="2"/>
      <c r="C187" s="2"/>
      <c r="D187" s="4"/>
      <c r="E187" s="4"/>
    </row>
    <row r="188" spans="2:5" ht="12.75">
      <c r="B188" s="2"/>
      <c r="C188" s="2"/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</sheetData>
  <printOptions horizontalCentered="1"/>
  <pageMargins left="0.4" right="0.3" top="0.2" bottom="0.15" header="0.15" footer="0.1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329"/>
  <sheetViews>
    <sheetView view="pageBreakPreview" zoomScale="60" workbookViewId="0" topLeftCell="A1">
      <selection activeCell="C2" sqref="C2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2.8515625" style="0" customWidth="1"/>
    <col min="4" max="4" width="28.00390625" style="0" customWidth="1"/>
    <col min="5" max="5" width="28.140625" style="0" customWidth="1"/>
    <col min="6" max="6" width="10.421875" style="0" customWidth="1"/>
  </cols>
  <sheetData>
    <row r="1" spans="2:3" ht="15">
      <c r="B1" s="5"/>
      <c r="C1" s="5"/>
    </row>
    <row r="2" spans="2:5" ht="20.25">
      <c r="B2" s="94" t="s">
        <v>11</v>
      </c>
      <c r="C2" s="38"/>
      <c r="D2" s="38"/>
      <c r="E2" s="18"/>
    </row>
    <row r="3" spans="2:5" ht="20.25">
      <c r="B3" s="43" t="s">
        <v>115</v>
      </c>
      <c r="C3" s="38"/>
      <c r="D3" s="38"/>
      <c r="E3" s="18"/>
    </row>
    <row r="4" spans="2:5" ht="20.25">
      <c r="B4" s="34" t="s">
        <v>14</v>
      </c>
      <c r="C4" s="38"/>
      <c r="D4" s="38"/>
      <c r="E4" s="18"/>
    </row>
    <row r="5" spans="2:6" ht="21" customHeight="1">
      <c r="B5" s="43"/>
      <c r="C5" s="38"/>
      <c r="D5" s="38"/>
      <c r="E5" s="18"/>
      <c r="F5" s="3"/>
    </row>
    <row r="6" spans="2:6" ht="21" customHeight="1">
      <c r="B6" s="56"/>
      <c r="C6" s="57"/>
      <c r="D6" s="102" t="s">
        <v>5</v>
      </c>
      <c r="E6" s="102" t="s">
        <v>84</v>
      </c>
      <c r="F6" s="3"/>
    </row>
    <row r="7" spans="2:6" ht="21" customHeight="1">
      <c r="B7" s="58"/>
      <c r="C7" s="28"/>
      <c r="D7" s="87" t="s">
        <v>107</v>
      </c>
      <c r="E7" s="59" t="s">
        <v>107</v>
      </c>
      <c r="F7" s="3"/>
    </row>
    <row r="8" spans="2:6" ht="21" customHeight="1">
      <c r="B8" s="58"/>
      <c r="C8" s="28"/>
      <c r="D8" s="86" t="s">
        <v>108</v>
      </c>
      <c r="E8" s="86" t="s">
        <v>106</v>
      </c>
      <c r="F8" s="3"/>
    </row>
    <row r="9" spans="2:6" ht="21" customHeight="1">
      <c r="B9" s="58"/>
      <c r="C9" s="28"/>
      <c r="D9" s="60" t="s">
        <v>8</v>
      </c>
      <c r="E9" s="60" t="s">
        <v>8</v>
      </c>
      <c r="F9" s="3"/>
    </row>
    <row r="10" spans="2:6" ht="21" customHeight="1">
      <c r="B10" s="58"/>
      <c r="C10" s="28"/>
      <c r="D10" s="61"/>
      <c r="E10" s="61"/>
      <c r="F10" s="3"/>
    </row>
    <row r="11" spans="2:6" ht="21" customHeight="1">
      <c r="B11" s="74" t="s">
        <v>30</v>
      </c>
      <c r="C11" s="34"/>
      <c r="D11" s="29"/>
      <c r="E11" s="29"/>
      <c r="F11" s="3"/>
    </row>
    <row r="12" spans="2:6" ht="21" customHeight="1">
      <c r="B12" s="58" t="s">
        <v>65</v>
      </c>
      <c r="C12" s="34"/>
      <c r="D12" s="29">
        <v>206936</v>
      </c>
      <c r="E12" s="29">
        <v>212281</v>
      </c>
      <c r="F12" s="3"/>
    </row>
    <row r="13" spans="2:6" ht="21" customHeight="1">
      <c r="B13" s="58" t="s">
        <v>78</v>
      </c>
      <c r="C13" s="34"/>
      <c r="D13" s="29"/>
      <c r="E13" s="29"/>
      <c r="F13" s="3"/>
    </row>
    <row r="14" spans="2:6" ht="21" customHeight="1">
      <c r="B14" s="58" t="s">
        <v>66</v>
      </c>
      <c r="C14" s="34"/>
      <c r="D14" s="29">
        <v>-203407</v>
      </c>
      <c r="E14" s="29">
        <v>-194338</v>
      </c>
      <c r="F14" s="3"/>
    </row>
    <row r="15" spans="2:6" ht="21" customHeight="1">
      <c r="B15" s="74" t="s">
        <v>93</v>
      </c>
      <c r="C15" s="34"/>
      <c r="D15" s="63">
        <f>D12+D14</f>
        <v>3529</v>
      </c>
      <c r="E15" s="63">
        <f>E12+E14</f>
        <v>17943</v>
      </c>
      <c r="F15" s="3"/>
    </row>
    <row r="16" spans="2:6" ht="21" customHeight="1">
      <c r="B16" s="58"/>
      <c r="C16" s="34"/>
      <c r="D16" s="29"/>
      <c r="E16" s="29"/>
      <c r="F16" s="3"/>
    </row>
    <row r="17" spans="2:6" ht="21" customHeight="1">
      <c r="B17" s="74" t="s">
        <v>31</v>
      </c>
      <c r="C17" s="34"/>
      <c r="D17" s="29"/>
      <c r="E17" s="29"/>
      <c r="F17" s="3"/>
    </row>
    <row r="18" spans="2:6" ht="21" customHeight="1">
      <c r="B18" s="58" t="s">
        <v>109</v>
      </c>
      <c r="C18" s="34"/>
      <c r="D18" s="29">
        <v>5000</v>
      </c>
      <c r="E18" s="29">
        <v>2000</v>
      </c>
      <c r="F18" s="3"/>
    </row>
    <row r="19" spans="2:6" ht="21" customHeight="1">
      <c r="B19" s="58" t="s">
        <v>67</v>
      </c>
      <c r="C19" s="34"/>
      <c r="D19" s="29">
        <v>298</v>
      </c>
      <c r="E19" s="29">
        <v>512</v>
      </c>
      <c r="F19" s="3"/>
    </row>
    <row r="20" spans="2:6" ht="21" customHeight="1">
      <c r="B20" s="58" t="s">
        <v>110</v>
      </c>
      <c r="C20" s="34"/>
      <c r="D20" s="29">
        <v>5332</v>
      </c>
      <c r="E20" s="29">
        <v>2794</v>
      </c>
      <c r="F20" s="3"/>
    </row>
    <row r="21" spans="2:6" ht="21" customHeight="1">
      <c r="B21" s="58" t="s">
        <v>68</v>
      </c>
      <c r="C21" s="34"/>
      <c r="D21" s="29">
        <v>-23851</v>
      </c>
      <c r="E21" s="29">
        <v>-9033</v>
      </c>
      <c r="F21" s="3"/>
    </row>
    <row r="22" spans="2:6" ht="21" customHeight="1">
      <c r="B22" s="58" t="s">
        <v>117</v>
      </c>
      <c r="C22" s="34"/>
      <c r="D22" s="29">
        <v>110</v>
      </c>
      <c r="E22" s="29">
        <v>0</v>
      </c>
      <c r="F22" s="3"/>
    </row>
    <row r="23" spans="2:6" ht="21" customHeight="1">
      <c r="B23" s="58" t="s">
        <v>89</v>
      </c>
      <c r="C23" s="34"/>
      <c r="D23" s="29">
        <v>-4263</v>
      </c>
      <c r="E23" s="29">
        <v>0</v>
      </c>
      <c r="F23" s="3"/>
    </row>
    <row r="24" spans="2:6" ht="21" customHeight="1">
      <c r="B24" s="74" t="s">
        <v>69</v>
      </c>
      <c r="C24" s="34"/>
      <c r="D24" s="63">
        <f>SUM(D18:D23)</f>
        <v>-17374</v>
      </c>
      <c r="E24" s="63">
        <f>SUM(E18:E23)</f>
        <v>-3727</v>
      </c>
      <c r="F24" s="3"/>
    </row>
    <row r="25" spans="2:6" ht="21" customHeight="1">
      <c r="B25" s="58"/>
      <c r="C25" s="34" t="s">
        <v>72</v>
      </c>
      <c r="D25" s="29"/>
      <c r="E25" s="29"/>
      <c r="F25" s="3"/>
    </row>
    <row r="26" spans="2:6" ht="21" customHeight="1">
      <c r="B26" s="74" t="s">
        <v>70</v>
      </c>
      <c r="C26" s="34"/>
      <c r="D26" s="29"/>
      <c r="E26" s="29"/>
      <c r="F26" s="3"/>
    </row>
    <row r="27" spans="2:6" ht="21" customHeight="1">
      <c r="B27" s="58" t="s">
        <v>81</v>
      </c>
      <c r="C27" s="34"/>
      <c r="D27" s="29">
        <v>-16530</v>
      </c>
      <c r="E27" s="29">
        <v>-17036</v>
      </c>
      <c r="F27" s="3"/>
    </row>
    <row r="28" spans="2:6" ht="21" customHeight="1">
      <c r="B28" s="58" t="s">
        <v>111</v>
      </c>
      <c r="C28" s="34"/>
      <c r="D28" s="29">
        <v>412</v>
      </c>
      <c r="E28" s="29">
        <v>42120</v>
      </c>
      <c r="F28" s="3"/>
    </row>
    <row r="29" spans="2:6" ht="21" customHeight="1">
      <c r="B29" s="58" t="s">
        <v>112</v>
      </c>
      <c r="C29" s="34"/>
      <c r="D29" s="29">
        <v>0</v>
      </c>
      <c r="E29" s="29">
        <v>421</v>
      </c>
      <c r="F29" s="3"/>
    </row>
    <row r="30" spans="2:6" ht="21" customHeight="1">
      <c r="B30" s="58" t="s">
        <v>91</v>
      </c>
      <c r="C30" s="34"/>
      <c r="D30" s="29">
        <v>-1820</v>
      </c>
      <c r="E30" s="29">
        <v>-1516</v>
      </c>
      <c r="F30" s="3"/>
    </row>
    <row r="31" spans="2:6" ht="21" customHeight="1">
      <c r="B31" s="58" t="s">
        <v>113</v>
      </c>
      <c r="C31" s="34"/>
      <c r="D31" s="29">
        <v>0</v>
      </c>
      <c r="E31" s="29">
        <v>-1118</v>
      </c>
      <c r="F31" s="3"/>
    </row>
    <row r="32" spans="2:6" ht="21" customHeight="1">
      <c r="B32" s="58" t="s">
        <v>71</v>
      </c>
      <c r="C32" s="34"/>
      <c r="D32" s="29">
        <v>-225</v>
      </c>
      <c r="E32" s="29">
        <v>-701</v>
      </c>
      <c r="F32" s="3"/>
    </row>
    <row r="33" spans="2:6" ht="21" customHeight="1">
      <c r="B33" s="74" t="s">
        <v>94</v>
      </c>
      <c r="C33" s="34"/>
      <c r="D33" s="63">
        <f>SUM(D27:D32)</f>
        <v>-18163</v>
      </c>
      <c r="E33" s="63">
        <f>SUM(E27:E32)</f>
        <v>22170</v>
      </c>
      <c r="F33" s="3"/>
    </row>
    <row r="34" spans="2:6" ht="21" customHeight="1">
      <c r="B34" s="58"/>
      <c r="C34" s="34"/>
      <c r="D34" s="29"/>
      <c r="E34" s="29"/>
      <c r="F34" s="3"/>
    </row>
    <row r="35" spans="2:6" ht="21" customHeight="1">
      <c r="B35" s="58"/>
      <c r="C35" s="34"/>
      <c r="D35" s="29"/>
      <c r="E35" s="29"/>
      <c r="F35" s="3"/>
    </row>
    <row r="36" spans="2:6" ht="21" customHeight="1">
      <c r="B36" s="89" t="s">
        <v>79</v>
      </c>
      <c r="C36" s="34"/>
      <c r="D36" s="90">
        <f>D15+D24+D33</f>
        <v>-32008</v>
      </c>
      <c r="E36" s="90">
        <f>E15+E24+E33</f>
        <v>36386</v>
      </c>
      <c r="F36" s="3"/>
    </row>
    <row r="37" spans="2:6" ht="21" customHeight="1">
      <c r="B37" s="89" t="s">
        <v>87</v>
      </c>
      <c r="C37" s="28"/>
      <c r="D37" s="90">
        <v>51111</v>
      </c>
      <c r="E37" s="90">
        <v>14725</v>
      </c>
      <c r="F37" s="3"/>
    </row>
    <row r="38" spans="2:6" ht="21" customHeight="1" thickBot="1">
      <c r="B38" s="89" t="s">
        <v>88</v>
      </c>
      <c r="C38" s="34"/>
      <c r="D38" s="91">
        <f>D36+D37</f>
        <v>19103</v>
      </c>
      <c r="E38" s="91">
        <f>E36+E37</f>
        <v>51111</v>
      </c>
      <c r="F38" s="3"/>
    </row>
    <row r="39" spans="2:6" ht="21" customHeight="1" thickTop="1">
      <c r="B39" s="40"/>
      <c r="C39" s="66"/>
      <c r="D39" s="39"/>
      <c r="E39" s="67"/>
      <c r="F39" s="3"/>
    </row>
    <row r="40" spans="2:6" ht="21" customHeight="1">
      <c r="B40" s="27"/>
      <c r="C40" s="35"/>
      <c r="D40" s="37"/>
      <c r="E40" s="37"/>
      <c r="F40" s="3"/>
    </row>
    <row r="41" spans="2:8" ht="21" customHeight="1">
      <c r="B41" s="20"/>
      <c r="C41" s="20"/>
      <c r="D41" s="21"/>
      <c r="E41" s="21"/>
      <c r="F41" s="3"/>
      <c r="G41" s="3"/>
      <c r="H41" s="3"/>
    </row>
    <row r="42" spans="2:8" ht="21" customHeight="1">
      <c r="B42" s="38" t="s">
        <v>32</v>
      </c>
      <c r="D42" s="21"/>
      <c r="E42" s="21"/>
      <c r="F42" s="3"/>
      <c r="G42" s="3"/>
      <c r="H42" s="3"/>
    </row>
    <row r="43" spans="2:8" ht="21" customHeight="1">
      <c r="B43" s="38" t="s">
        <v>77</v>
      </c>
      <c r="D43" s="21"/>
      <c r="E43" s="21"/>
      <c r="F43" s="3"/>
      <c r="G43" s="3"/>
      <c r="H43" s="3"/>
    </row>
    <row r="44" spans="2:8" ht="20.25">
      <c r="B44" s="19"/>
      <c r="C44" s="20"/>
      <c r="D44" s="21"/>
      <c r="E44" s="21"/>
      <c r="F44" s="3"/>
      <c r="G44" s="3"/>
      <c r="H44" s="3"/>
    </row>
    <row r="45" spans="2:8" ht="20.25">
      <c r="B45" s="19"/>
      <c r="C45" s="20"/>
      <c r="D45" s="21"/>
      <c r="E45" s="21"/>
      <c r="F45" s="3"/>
      <c r="G45" s="3"/>
      <c r="H45" s="3"/>
    </row>
    <row r="46" spans="2:8" ht="15">
      <c r="B46" s="11"/>
      <c r="C46" s="12"/>
      <c r="D46" s="15"/>
      <c r="E46" s="15"/>
      <c r="F46" s="3"/>
      <c r="G46" s="3"/>
      <c r="H46" s="3"/>
    </row>
    <row r="47" spans="2:8" ht="15">
      <c r="B47" s="11"/>
      <c r="C47" s="12"/>
      <c r="D47" s="15"/>
      <c r="E47" s="15"/>
      <c r="F47" s="3"/>
      <c r="G47" s="3"/>
      <c r="H47" s="3"/>
    </row>
    <row r="48" spans="2:8" ht="15">
      <c r="B48" s="11"/>
      <c r="C48" s="11"/>
      <c r="D48" s="15"/>
      <c r="E48" s="15"/>
      <c r="F48" s="3"/>
      <c r="G48" s="3"/>
      <c r="H48" s="3"/>
    </row>
    <row r="49" spans="2:8" ht="5.25" customHeight="1">
      <c r="B49" s="11"/>
      <c r="C49" s="11"/>
      <c r="D49" s="16"/>
      <c r="E49" s="16"/>
      <c r="F49" s="3"/>
      <c r="G49" s="3"/>
      <c r="H49" s="3"/>
    </row>
    <row r="50" spans="2:8" ht="15">
      <c r="B50" s="11"/>
      <c r="C50" s="11"/>
      <c r="D50" s="16"/>
      <c r="E50" s="16"/>
      <c r="F50" s="3"/>
      <c r="G50" s="3"/>
      <c r="H50" s="3"/>
    </row>
    <row r="51" spans="2:8" ht="15">
      <c r="B51" s="11"/>
      <c r="C51" s="11"/>
      <c r="D51" s="16"/>
      <c r="E51" s="16"/>
      <c r="F51" s="3"/>
      <c r="G51" s="3"/>
      <c r="H51" s="3"/>
    </row>
    <row r="52" spans="2:8" ht="15">
      <c r="B52" s="11"/>
      <c r="C52" s="11"/>
      <c r="D52" s="16"/>
      <c r="E52" s="16"/>
      <c r="F52" s="3"/>
      <c r="G52" s="3"/>
      <c r="H52" s="3"/>
    </row>
    <row r="53" spans="2:8" ht="15">
      <c r="B53" s="11"/>
      <c r="C53" s="11"/>
      <c r="D53" s="16"/>
      <c r="E53" s="16"/>
      <c r="F53" s="3"/>
      <c r="G53" s="3"/>
      <c r="H53" s="3"/>
    </row>
    <row r="54" spans="2:8" ht="15">
      <c r="B54" s="11"/>
      <c r="C54" s="11"/>
      <c r="D54" s="16"/>
      <c r="E54" s="16"/>
      <c r="F54" s="3"/>
      <c r="G54" s="3"/>
      <c r="H54" s="3"/>
    </row>
    <row r="55" spans="2:8" ht="15">
      <c r="B55" s="11"/>
      <c r="C55" s="11"/>
      <c r="D55" s="16"/>
      <c r="E55" s="16"/>
      <c r="F55" s="3"/>
      <c r="G55" s="3"/>
      <c r="H55" s="3"/>
    </row>
    <row r="56" spans="2:8" ht="15">
      <c r="B56" s="11"/>
      <c r="C56" s="11"/>
      <c r="D56" s="16"/>
      <c r="E56" s="16"/>
      <c r="F56" s="3"/>
      <c r="G56" s="3"/>
      <c r="H56" s="3"/>
    </row>
    <row r="57" spans="2:8" ht="15">
      <c r="B57" s="11"/>
      <c r="C57" s="11"/>
      <c r="D57" s="16"/>
      <c r="E57" s="16"/>
      <c r="F57" s="3"/>
      <c r="G57" s="3"/>
      <c r="H57" s="3"/>
    </row>
    <row r="58" spans="2:8" ht="15">
      <c r="B58" s="11"/>
      <c r="C58" s="11"/>
      <c r="D58" s="16"/>
      <c r="E58" s="16"/>
      <c r="F58" s="3"/>
      <c r="G58" s="3"/>
      <c r="H58" s="3"/>
    </row>
    <row r="59" spans="2:8" ht="15">
      <c r="B59" s="11"/>
      <c r="C59" s="11"/>
      <c r="D59" s="16"/>
      <c r="E59" s="16"/>
      <c r="F59" s="3"/>
      <c r="G59" s="3"/>
      <c r="H59" s="3"/>
    </row>
    <row r="60" spans="2:8" ht="15">
      <c r="B60" s="11"/>
      <c r="C60" s="11"/>
      <c r="D60" s="16"/>
      <c r="E60" s="16"/>
      <c r="F60" s="3"/>
      <c r="G60" s="3"/>
      <c r="H60" s="3"/>
    </row>
    <row r="61" spans="2:8" ht="15">
      <c r="B61" s="11"/>
      <c r="C61" s="11"/>
      <c r="D61" s="16"/>
      <c r="E61" s="16"/>
      <c r="F61" s="3"/>
      <c r="G61" s="3"/>
      <c r="H61" s="3"/>
    </row>
    <row r="62" spans="2:8" ht="15">
      <c r="B62" s="11"/>
      <c r="C62" s="11"/>
      <c r="D62" s="16"/>
      <c r="E62" s="16"/>
      <c r="F62" s="3"/>
      <c r="G62" s="3"/>
      <c r="H62" s="3"/>
    </row>
    <row r="63" spans="2:8" ht="15">
      <c r="B63" s="11"/>
      <c r="C63" s="11"/>
      <c r="D63" s="16"/>
      <c r="E63" s="16"/>
      <c r="F63" s="3"/>
      <c r="G63" s="3"/>
      <c r="H63" s="3"/>
    </row>
    <row r="64" spans="2:8" ht="15">
      <c r="B64" s="11"/>
      <c r="C64" s="11"/>
      <c r="D64" s="16"/>
      <c r="E64" s="16"/>
      <c r="F64" s="3"/>
      <c r="G64" s="3"/>
      <c r="H64" s="3"/>
    </row>
    <row r="65" spans="2:8" ht="15">
      <c r="B65" s="11"/>
      <c r="C65" s="11"/>
      <c r="D65" s="16"/>
      <c r="E65" s="16"/>
      <c r="F65" s="3"/>
      <c r="G65" s="3"/>
      <c r="H65" s="3"/>
    </row>
    <row r="66" spans="2:8" ht="15">
      <c r="B66" s="11"/>
      <c r="C66" s="11"/>
      <c r="D66" s="16"/>
      <c r="E66" s="16"/>
      <c r="F66" s="3"/>
      <c r="G66" s="3"/>
      <c r="H66" s="3"/>
    </row>
    <row r="67" spans="2:6" ht="15">
      <c r="B67" s="13"/>
      <c r="C67" s="13"/>
      <c r="D67" s="14"/>
      <c r="E67" s="14"/>
      <c r="F67" s="3"/>
    </row>
    <row r="68" spans="2:6" ht="15">
      <c r="B68" s="13"/>
      <c r="C68" s="13"/>
      <c r="D68" s="14"/>
      <c r="E68" s="14"/>
      <c r="F68" s="3"/>
    </row>
    <row r="69" spans="2:6" ht="15">
      <c r="B69" s="13"/>
      <c r="C69" s="13"/>
      <c r="D69" s="14"/>
      <c r="E69" s="14"/>
      <c r="F69" s="3"/>
    </row>
    <row r="70" spans="2:6" ht="15">
      <c r="B70" s="13"/>
      <c r="C70" s="13"/>
      <c r="D70" s="14"/>
      <c r="E70" s="14"/>
      <c r="F70" s="3"/>
    </row>
    <row r="71" spans="2:6" ht="15">
      <c r="B71" s="13"/>
      <c r="C71" s="13"/>
      <c r="D71" s="14"/>
      <c r="E71" s="14"/>
      <c r="F71" s="3"/>
    </row>
    <row r="72" spans="2:6" ht="15">
      <c r="B72" s="13"/>
      <c r="C72" s="13"/>
      <c r="D72" s="14"/>
      <c r="E72" s="14"/>
      <c r="F72" s="3"/>
    </row>
    <row r="73" spans="2:6" ht="15">
      <c r="B73" s="13"/>
      <c r="C73" s="13"/>
      <c r="D73" s="14"/>
      <c r="E73" s="14"/>
      <c r="F73" s="3"/>
    </row>
    <row r="74" spans="2:6" ht="15">
      <c r="B74" s="13"/>
      <c r="C74" s="13"/>
      <c r="D74" s="14"/>
      <c r="E74" s="14"/>
      <c r="F74" s="3"/>
    </row>
    <row r="75" spans="2:6" ht="15">
      <c r="B75" s="13"/>
      <c r="C75" s="13"/>
      <c r="D75" s="14"/>
      <c r="E75" s="14"/>
      <c r="F75" s="3"/>
    </row>
    <row r="76" spans="2:6" ht="15">
      <c r="B76" s="13"/>
      <c r="C76" s="13"/>
      <c r="D76" s="14"/>
      <c r="E76" s="14"/>
      <c r="F76" s="3"/>
    </row>
    <row r="77" spans="2:6" ht="15">
      <c r="B77" s="13"/>
      <c r="C77" s="13"/>
      <c r="D77" s="14"/>
      <c r="E77" s="14"/>
      <c r="F77" s="3"/>
    </row>
    <row r="78" spans="2:6" ht="15">
      <c r="B78" s="13"/>
      <c r="C78" s="13"/>
      <c r="D78" s="14"/>
      <c r="E78" s="14"/>
      <c r="F78" s="3"/>
    </row>
    <row r="79" spans="2:6" ht="15">
      <c r="B79" s="13"/>
      <c r="C79" s="13"/>
      <c r="D79" s="14"/>
      <c r="E79" s="14"/>
      <c r="F79" s="3"/>
    </row>
    <row r="80" spans="2:6" ht="15">
      <c r="B80" s="13"/>
      <c r="C80" s="13"/>
      <c r="D80" s="14"/>
      <c r="E80" s="14"/>
      <c r="F80" s="3"/>
    </row>
    <row r="81" spans="2:6" ht="15">
      <c r="B81" s="13"/>
      <c r="C81" s="13"/>
      <c r="D81" s="14"/>
      <c r="E81" s="14"/>
      <c r="F81" s="3"/>
    </row>
    <row r="82" spans="2:6" ht="15">
      <c r="B82" s="13"/>
      <c r="C82" s="13"/>
      <c r="D82" s="14"/>
      <c r="E82" s="14"/>
      <c r="F82" s="3"/>
    </row>
    <row r="83" spans="2:6" ht="15">
      <c r="B83" s="13"/>
      <c r="C83" s="13"/>
      <c r="D83" s="14"/>
      <c r="E83" s="14"/>
      <c r="F83" s="3"/>
    </row>
    <row r="84" spans="2:6" ht="15">
      <c r="B84" s="13"/>
      <c r="C84" s="13"/>
      <c r="D84" s="14"/>
      <c r="E84" s="14"/>
      <c r="F84" s="3"/>
    </row>
    <row r="85" spans="2:6" ht="15">
      <c r="B85" s="13"/>
      <c r="C85" s="13"/>
      <c r="D85" s="14"/>
      <c r="E85" s="14"/>
      <c r="F85" s="3"/>
    </row>
    <row r="86" spans="2:6" ht="15">
      <c r="B86" s="13"/>
      <c r="C86" s="13"/>
      <c r="D86" s="14"/>
      <c r="E86" s="14"/>
      <c r="F86" s="3"/>
    </row>
    <row r="87" spans="2:6" ht="15">
      <c r="B87" s="13"/>
      <c r="C87" s="13"/>
      <c r="D87" s="14"/>
      <c r="E87" s="14"/>
      <c r="F87" s="3"/>
    </row>
    <row r="88" spans="2:6" ht="15">
      <c r="B88" s="13"/>
      <c r="C88" s="13"/>
      <c r="D88" s="14"/>
      <c r="E88" s="14"/>
      <c r="F88" s="3"/>
    </row>
    <row r="89" spans="2:6" ht="15">
      <c r="B89" s="13"/>
      <c r="C89" s="13"/>
      <c r="D89" s="14"/>
      <c r="E89" s="14"/>
      <c r="F89" s="3"/>
    </row>
    <row r="90" spans="2:6" ht="15">
      <c r="B90" s="13"/>
      <c r="C90" s="13"/>
      <c r="D90" s="14"/>
      <c r="E90" s="14"/>
      <c r="F90" s="3"/>
    </row>
    <row r="91" spans="2:6" ht="15">
      <c r="B91" s="13"/>
      <c r="C91" s="13"/>
      <c r="D91" s="14"/>
      <c r="E91" s="14"/>
      <c r="F91" s="3"/>
    </row>
    <row r="92" spans="2:6" ht="15">
      <c r="B92" s="13"/>
      <c r="C92" s="13"/>
      <c r="D92" s="14"/>
      <c r="E92" s="14"/>
      <c r="F92" s="3"/>
    </row>
    <row r="93" spans="2:6" ht="15">
      <c r="B93" s="13"/>
      <c r="C93" s="13"/>
      <c r="D93" s="14"/>
      <c r="E93" s="14"/>
      <c r="F93" s="3"/>
    </row>
    <row r="94" spans="2:6" ht="12.75">
      <c r="B94" s="2"/>
      <c r="C94" s="2"/>
      <c r="D94" s="85"/>
      <c r="E94" s="85"/>
      <c r="F94" s="3"/>
    </row>
    <row r="95" spans="2:6" ht="12.75">
      <c r="B95" s="2"/>
      <c r="C95" s="2"/>
      <c r="D95" s="85"/>
      <c r="E95" s="85"/>
      <c r="F95" s="3"/>
    </row>
    <row r="96" spans="2:6" ht="12.75">
      <c r="B96" s="2"/>
      <c r="C96" s="2"/>
      <c r="D96" s="85"/>
      <c r="E96" s="85"/>
      <c r="F96" s="3"/>
    </row>
    <row r="97" spans="2:6" ht="12.75">
      <c r="B97" s="2"/>
      <c r="C97" s="2"/>
      <c r="D97" s="85"/>
      <c r="E97" s="85"/>
      <c r="F97" s="3"/>
    </row>
    <row r="98" spans="2:6" ht="12.75">
      <c r="B98" s="2"/>
      <c r="C98" s="2"/>
      <c r="D98" s="85"/>
      <c r="E98" s="85"/>
      <c r="F98" s="3"/>
    </row>
    <row r="99" spans="2:6" ht="12.75">
      <c r="B99" s="2"/>
      <c r="C99" s="2"/>
      <c r="D99" s="85"/>
      <c r="E99" s="85"/>
      <c r="F99" s="3"/>
    </row>
    <row r="100" spans="2:6" ht="12.75">
      <c r="B100" s="2"/>
      <c r="C100" s="2"/>
      <c r="D100" s="85"/>
      <c r="E100" s="85"/>
      <c r="F100" s="3"/>
    </row>
    <row r="101" spans="2:6" ht="12.75">
      <c r="B101" s="2"/>
      <c r="C101" s="2"/>
      <c r="D101" s="85"/>
      <c r="E101" s="85"/>
      <c r="F101" s="3"/>
    </row>
    <row r="102" spans="2:6" ht="12.75">
      <c r="B102" s="2"/>
      <c r="C102" s="2"/>
      <c r="D102" s="85"/>
      <c r="E102" s="85"/>
      <c r="F102" s="3"/>
    </row>
    <row r="103" spans="2:6" ht="12.75">
      <c r="B103" s="2"/>
      <c r="C103" s="2"/>
      <c r="D103" s="85"/>
      <c r="E103" s="85"/>
      <c r="F103" s="3"/>
    </row>
    <row r="104" spans="2:6" ht="12.75">
      <c r="B104" s="2"/>
      <c r="C104" s="2"/>
      <c r="D104" s="85"/>
      <c r="E104" s="85"/>
      <c r="F104" s="3"/>
    </row>
    <row r="105" spans="2:6" ht="12.75">
      <c r="B105" s="2"/>
      <c r="C105" s="2"/>
      <c r="D105" s="85"/>
      <c r="E105" s="85"/>
      <c r="F105" s="3"/>
    </row>
    <row r="106" spans="2:6" ht="12.75">
      <c r="B106" s="2"/>
      <c r="C106" s="2"/>
      <c r="D106" s="85"/>
      <c r="E106" s="85"/>
      <c r="F106" s="3"/>
    </row>
    <row r="107" spans="2:6" ht="12.75">
      <c r="B107" s="2"/>
      <c r="C107" s="2"/>
      <c r="D107" s="85"/>
      <c r="E107" s="85"/>
      <c r="F107" s="3"/>
    </row>
    <row r="108" spans="2:6" ht="12.75">
      <c r="B108" s="2"/>
      <c r="C108" s="2"/>
      <c r="D108" s="85"/>
      <c r="E108" s="85"/>
      <c r="F108" s="3"/>
    </row>
    <row r="109" spans="2:6" ht="12.75">
      <c r="B109" s="2"/>
      <c r="C109" s="2"/>
      <c r="D109" s="85"/>
      <c r="E109" s="85"/>
      <c r="F109" s="3"/>
    </row>
    <row r="110" spans="2:6" ht="12.75">
      <c r="B110" s="2"/>
      <c r="C110" s="2"/>
      <c r="D110" s="85"/>
      <c r="E110" s="85"/>
      <c r="F110" s="3"/>
    </row>
    <row r="111" spans="2:6" ht="12.75">
      <c r="B111" s="2"/>
      <c r="C111" s="2"/>
      <c r="D111" s="85"/>
      <c r="E111" s="85"/>
      <c r="F111" s="3"/>
    </row>
    <row r="112" spans="2:6" ht="12.75">
      <c r="B112" s="2"/>
      <c r="C112" s="2"/>
      <c r="D112" s="85"/>
      <c r="E112" s="85"/>
      <c r="F112" s="3"/>
    </row>
    <row r="113" spans="2:6" ht="12.75">
      <c r="B113" s="2"/>
      <c r="C113" s="2"/>
      <c r="D113" s="85"/>
      <c r="E113" s="85"/>
      <c r="F113" s="3"/>
    </row>
    <row r="114" spans="2:6" ht="12.75">
      <c r="B114" s="2"/>
      <c r="C114" s="2"/>
      <c r="D114" s="85"/>
      <c r="E114" s="85"/>
      <c r="F114" s="3"/>
    </row>
    <row r="115" spans="2:6" ht="12.75">
      <c r="B115" s="2"/>
      <c r="C115" s="2"/>
      <c r="D115" s="85"/>
      <c r="E115" s="85"/>
      <c r="F115" s="3"/>
    </row>
    <row r="116" spans="2:6" ht="12.75">
      <c r="B116" s="2"/>
      <c r="C116" s="2"/>
      <c r="D116" s="85"/>
      <c r="E116" s="85"/>
      <c r="F116" s="3"/>
    </row>
    <row r="117" spans="2:6" ht="12.75">
      <c r="B117" s="2"/>
      <c r="C117" s="2"/>
      <c r="D117" s="85"/>
      <c r="E117" s="85"/>
      <c r="F117" s="3"/>
    </row>
    <row r="118" spans="2:6" ht="12.75">
      <c r="B118" s="2"/>
      <c r="C118" s="2"/>
      <c r="D118" s="85"/>
      <c r="E118" s="85"/>
      <c r="F118" s="3"/>
    </row>
    <row r="119" spans="2:6" ht="12.75">
      <c r="B119" s="2"/>
      <c r="C119" s="2"/>
      <c r="D119" s="85"/>
      <c r="E119" s="85"/>
      <c r="F119" s="3"/>
    </row>
    <row r="120" spans="2:6" ht="12.75">
      <c r="B120" s="2"/>
      <c r="C120" s="2"/>
      <c r="D120" s="85"/>
      <c r="E120" s="85"/>
      <c r="F120" s="3"/>
    </row>
    <row r="121" spans="2:6" ht="12.75">
      <c r="B121" s="2"/>
      <c r="C121" s="2"/>
      <c r="D121" s="85"/>
      <c r="E121" s="85"/>
      <c r="F121" s="3"/>
    </row>
    <row r="122" spans="2:6" ht="12.75">
      <c r="B122" s="2"/>
      <c r="C122" s="2"/>
      <c r="D122" s="85"/>
      <c r="E122" s="85"/>
      <c r="F122" s="3"/>
    </row>
    <row r="123" spans="2:6" ht="12.75">
      <c r="B123" s="2"/>
      <c r="C123" s="2"/>
      <c r="D123" s="85"/>
      <c r="E123" s="85"/>
      <c r="F123" s="3"/>
    </row>
    <row r="124" spans="2:6" ht="12.75">
      <c r="B124" s="2"/>
      <c r="C124" s="2"/>
      <c r="D124" s="85"/>
      <c r="E124" s="85"/>
      <c r="F124" s="3"/>
    </row>
    <row r="125" spans="2:6" ht="12.75">
      <c r="B125" s="2"/>
      <c r="C125" s="2"/>
      <c r="D125" s="85"/>
      <c r="E125" s="85"/>
      <c r="F125" s="3"/>
    </row>
    <row r="126" spans="2:6" ht="12.75">
      <c r="B126" s="2"/>
      <c r="C126" s="2"/>
      <c r="D126" s="85"/>
      <c r="E126" s="85"/>
      <c r="F126" s="3"/>
    </row>
    <row r="127" spans="2:6" ht="12.75">
      <c r="B127" s="2"/>
      <c r="C127" s="2"/>
      <c r="D127" s="85"/>
      <c r="E127" s="85"/>
      <c r="F127" s="3"/>
    </row>
    <row r="128" spans="2:6" ht="12.75">
      <c r="B128" s="2"/>
      <c r="C128" s="2"/>
      <c r="D128" s="85"/>
      <c r="E128" s="85"/>
      <c r="F128" s="3"/>
    </row>
    <row r="129" spans="2:6" ht="12.75">
      <c r="B129" s="2"/>
      <c r="C129" s="2"/>
      <c r="D129" s="85"/>
      <c r="E129" s="85"/>
      <c r="F129" s="3"/>
    </row>
    <row r="130" spans="2:6" ht="12.75">
      <c r="B130" s="2"/>
      <c r="C130" s="2"/>
      <c r="D130" s="85"/>
      <c r="E130" s="85"/>
      <c r="F130" s="3"/>
    </row>
    <row r="131" spans="2:6" ht="12.75">
      <c r="B131" s="2"/>
      <c r="C131" s="2"/>
      <c r="D131" s="85"/>
      <c r="E131" s="85"/>
      <c r="F131" s="3"/>
    </row>
    <row r="132" spans="2:6" ht="12.75">
      <c r="B132" s="2"/>
      <c r="C132" s="2"/>
      <c r="D132" s="85"/>
      <c r="E132" s="85"/>
      <c r="F132" s="3"/>
    </row>
    <row r="133" spans="2:6" ht="12.75">
      <c r="B133" s="2"/>
      <c r="C133" s="2"/>
      <c r="D133" s="85"/>
      <c r="E133" s="85"/>
      <c r="F133" s="3"/>
    </row>
    <row r="134" spans="2:6" ht="12.75">
      <c r="B134" s="2"/>
      <c r="C134" s="2"/>
      <c r="D134" s="85"/>
      <c r="E134" s="85"/>
      <c r="F134" s="3"/>
    </row>
    <row r="135" spans="2:6" ht="12.75">
      <c r="B135" s="2"/>
      <c r="C135" s="2"/>
      <c r="D135" s="85"/>
      <c r="E135" s="85"/>
      <c r="F135" s="3"/>
    </row>
    <row r="136" spans="2:6" ht="12.75">
      <c r="B136" s="2"/>
      <c r="C136" s="2"/>
      <c r="D136" s="85"/>
      <c r="E136" s="85"/>
      <c r="F136" s="3"/>
    </row>
    <row r="137" spans="2:6" ht="12.75">
      <c r="B137" s="2"/>
      <c r="C137" s="2"/>
      <c r="D137" s="85"/>
      <c r="E137" s="85"/>
      <c r="F137" s="3"/>
    </row>
    <row r="138" spans="2:6" ht="12.75">
      <c r="B138" s="2"/>
      <c r="C138" s="2"/>
      <c r="D138" s="85"/>
      <c r="E138" s="85"/>
      <c r="F138" s="3"/>
    </row>
    <row r="139" spans="2:6" ht="12.75">
      <c r="B139" s="2"/>
      <c r="C139" s="2"/>
      <c r="D139" s="85"/>
      <c r="E139" s="85"/>
      <c r="F139" s="3"/>
    </row>
    <row r="140" spans="2:6" ht="12.75">
      <c r="B140" s="2"/>
      <c r="C140" s="2"/>
      <c r="D140" s="85"/>
      <c r="E140" s="85"/>
      <c r="F140" s="3"/>
    </row>
    <row r="141" spans="2:6" ht="12.75">
      <c r="B141" s="2"/>
      <c r="C141" s="2"/>
      <c r="D141" s="85"/>
      <c r="E141" s="85"/>
      <c r="F141" s="3"/>
    </row>
    <row r="142" spans="2:6" ht="12.75">
      <c r="B142" s="2"/>
      <c r="C142" s="2"/>
      <c r="D142" s="85"/>
      <c r="E142" s="85"/>
      <c r="F142" s="3"/>
    </row>
    <row r="143" spans="2:6" ht="12.75">
      <c r="B143" s="2"/>
      <c r="C143" s="2"/>
      <c r="D143" s="85"/>
      <c r="E143" s="85"/>
      <c r="F143" s="3"/>
    </row>
    <row r="144" spans="2:6" ht="12.75">
      <c r="B144" s="2"/>
      <c r="C144" s="2"/>
      <c r="D144" s="85"/>
      <c r="E144" s="85"/>
      <c r="F144" s="3"/>
    </row>
    <row r="145" spans="2:6" ht="12.75">
      <c r="B145" s="2"/>
      <c r="C145" s="2"/>
      <c r="D145" s="85"/>
      <c r="E145" s="85"/>
      <c r="F145" s="3"/>
    </row>
    <row r="146" spans="2:6" ht="12.75">
      <c r="B146" s="2"/>
      <c r="C146" s="2"/>
      <c r="D146" s="85"/>
      <c r="E146" s="85"/>
      <c r="F146" s="3"/>
    </row>
    <row r="147" spans="2:6" ht="12.75">
      <c r="B147" s="2"/>
      <c r="C147" s="2"/>
      <c r="D147" s="85"/>
      <c r="E147" s="85"/>
      <c r="F147" s="3"/>
    </row>
    <row r="148" spans="2:6" ht="12.75">
      <c r="B148" s="2"/>
      <c r="C148" s="2"/>
      <c r="D148" s="85"/>
      <c r="E148" s="85"/>
      <c r="F148" s="3"/>
    </row>
    <row r="149" spans="2:6" ht="12.75">
      <c r="B149" s="2"/>
      <c r="C149" s="2"/>
      <c r="D149" s="85"/>
      <c r="E149" s="85"/>
      <c r="F149" s="3"/>
    </row>
    <row r="150" spans="2:6" ht="12.75">
      <c r="B150" s="2"/>
      <c r="C150" s="2"/>
      <c r="D150" s="85"/>
      <c r="E150" s="85"/>
      <c r="F150" s="3"/>
    </row>
    <row r="151" spans="2:6" ht="12.75">
      <c r="B151" s="2"/>
      <c r="C151" s="2"/>
      <c r="D151" s="85"/>
      <c r="E151" s="85"/>
      <c r="F151" s="3"/>
    </row>
    <row r="152" spans="2:6" ht="12.75">
      <c r="B152" s="2"/>
      <c r="C152" s="2"/>
      <c r="D152" s="85"/>
      <c r="E152" s="85"/>
      <c r="F152" s="3"/>
    </row>
    <row r="153" spans="2:6" ht="12.75">
      <c r="B153" s="2"/>
      <c r="C153" s="2"/>
      <c r="D153" s="85"/>
      <c r="E153" s="85"/>
      <c r="F153" s="3"/>
    </row>
    <row r="154" spans="2:6" ht="12.75">
      <c r="B154" s="2"/>
      <c r="C154" s="2"/>
      <c r="D154" s="85"/>
      <c r="E154" s="85"/>
      <c r="F154" s="3"/>
    </row>
    <row r="155" spans="2:6" ht="12.75">
      <c r="B155" s="2"/>
      <c r="C155" s="2"/>
      <c r="D155" s="85"/>
      <c r="E155" s="85"/>
      <c r="F155" s="3"/>
    </row>
    <row r="156" spans="2:6" ht="12.75">
      <c r="B156" s="2"/>
      <c r="C156" s="2"/>
      <c r="D156" s="85"/>
      <c r="E156" s="85"/>
      <c r="F156" s="3"/>
    </row>
    <row r="157" spans="2:6" ht="12.75">
      <c r="B157" s="2"/>
      <c r="C157" s="2"/>
      <c r="D157" s="85"/>
      <c r="E157" s="85"/>
      <c r="F157" s="3"/>
    </row>
    <row r="158" spans="2:6" ht="12.75">
      <c r="B158" s="2"/>
      <c r="C158" s="2"/>
      <c r="D158" s="85"/>
      <c r="E158" s="85"/>
      <c r="F158" s="3"/>
    </row>
    <row r="159" spans="2:6" ht="12.75">
      <c r="B159" s="2"/>
      <c r="C159" s="2"/>
      <c r="D159" s="85"/>
      <c r="E159" s="85"/>
      <c r="F159" s="3"/>
    </row>
    <row r="160" spans="2:6" ht="12.75">
      <c r="B160" s="2"/>
      <c r="C160" s="2"/>
      <c r="D160" s="85"/>
      <c r="E160" s="85"/>
      <c r="F160" s="3"/>
    </row>
    <row r="161" spans="2:6" ht="12.75">
      <c r="B161" s="2"/>
      <c r="C161" s="2"/>
      <c r="D161" s="85"/>
      <c r="E161" s="85"/>
      <c r="F161" s="3"/>
    </row>
    <row r="162" spans="2:6" ht="12.75">
      <c r="B162" s="2"/>
      <c r="C162" s="2"/>
      <c r="D162" s="85"/>
      <c r="E162" s="85"/>
      <c r="F162" s="3"/>
    </row>
    <row r="163" spans="2:6" ht="12.75">
      <c r="B163" s="2"/>
      <c r="C163" s="2"/>
      <c r="D163" s="85"/>
      <c r="E163" s="85"/>
      <c r="F163" s="3"/>
    </row>
    <row r="164" spans="2:6" ht="12.75">
      <c r="B164" s="2"/>
      <c r="C164" s="2"/>
      <c r="D164" s="85"/>
      <c r="E164" s="85"/>
      <c r="F164" s="3"/>
    </row>
    <row r="165" spans="2:6" ht="12.75">
      <c r="B165" s="2"/>
      <c r="C165" s="2"/>
      <c r="D165" s="85"/>
      <c r="E165" s="85"/>
      <c r="F165" s="3"/>
    </row>
    <row r="166" spans="2:6" ht="12.75">
      <c r="B166" s="2"/>
      <c r="C166" s="2"/>
      <c r="D166" s="85"/>
      <c r="E166" s="85"/>
      <c r="F166" s="3"/>
    </row>
    <row r="167" spans="2:5" ht="12.75">
      <c r="B167" s="2"/>
      <c r="C167" s="2"/>
      <c r="D167" s="85"/>
      <c r="E167" s="85"/>
    </row>
    <row r="168" spans="2:5" ht="12.75">
      <c r="B168" s="2"/>
      <c r="C168" s="2"/>
      <c r="D168" s="85"/>
      <c r="E168" s="85"/>
    </row>
    <row r="169" spans="2:5" ht="12.75">
      <c r="B169" s="2"/>
      <c r="C169" s="2"/>
      <c r="D169" s="85"/>
      <c r="E169" s="85"/>
    </row>
    <row r="170" spans="2:5" ht="12.75">
      <c r="B170" s="2"/>
      <c r="C170" s="2"/>
      <c r="D170" s="85"/>
      <c r="E170" s="85"/>
    </row>
    <row r="171" spans="2:5" ht="12.75">
      <c r="B171" s="2"/>
      <c r="C171" s="2"/>
      <c r="D171" s="85"/>
      <c r="E171" s="85"/>
    </row>
    <row r="172" spans="2:5" ht="12.75">
      <c r="B172" s="2"/>
      <c r="C172" s="2"/>
      <c r="D172" s="85"/>
      <c r="E172" s="85"/>
    </row>
    <row r="173" spans="2:5" ht="12.75">
      <c r="B173" s="2"/>
      <c r="C173" s="2"/>
      <c r="D173" s="85"/>
      <c r="E173" s="85"/>
    </row>
    <row r="174" spans="2:5" ht="12.75">
      <c r="B174" s="2"/>
      <c r="C174" s="2"/>
      <c r="D174" s="85"/>
      <c r="E174" s="85"/>
    </row>
    <row r="175" spans="2:5" ht="12.75">
      <c r="B175" s="2"/>
      <c r="C175" s="2"/>
      <c r="D175" s="85"/>
      <c r="E175" s="85"/>
    </row>
    <row r="176" spans="2:5" ht="12.75">
      <c r="B176" s="2"/>
      <c r="C176" s="2"/>
      <c r="D176" s="85"/>
      <c r="E176" s="85"/>
    </row>
    <row r="177" spans="2:5" ht="12.75">
      <c r="B177" s="2"/>
      <c r="C177" s="2"/>
      <c r="D177" s="85"/>
      <c r="E177" s="85"/>
    </row>
    <row r="178" spans="2:5" ht="12.75">
      <c r="B178" s="2"/>
      <c r="C178" s="2"/>
      <c r="D178" s="85"/>
      <c r="E178" s="85"/>
    </row>
    <row r="179" spans="2:5" ht="12.75">
      <c r="B179" s="2"/>
      <c r="C179" s="2"/>
      <c r="D179" s="85"/>
      <c r="E179" s="85"/>
    </row>
    <row r="180" spans="2:5" ht="12.75">
      <c r="B180" s="2"/>
      <c r="C180" s="2"/>
      <c r="D180" s="85"/>
      <c r="E180" s="85"/>
    </row>
    <row r="181" spans="2:5" ht="12.75">
      <c r="B181" s="2"/>
      <c r="C181" s="2"/>
      <c r="D181" s="85"/>
      <c r="E181" s="85"/>
    </row>
    <row r="182" spans="4:5" ht="12.75">
      <c r="D182" s="85"/>
      <c r="E182" s="85"/>
    </row>
    <row r="183" spans="4:5" ht="12.75">
      <c r="D183" s="85"/>
      <c r="E183" s="85"/>
    </row>
    <row r="184" spans="4:5" ht="12.75">
      <c r="D184" s="85"/>
      <c r="E184" s="85"/>
    </row>
    <row r="185" spans="4:5" ht="12.75">
      <c r="D185" s="85"/>
      <c r="E185" s="85"/>
    </row>
    <row r="186" spans="4:5" ht="12.75">
      <c r="D186" s="85"/>
      <c r="E186" s="85"/>
    </row>
    <row r="187" spans="4:5" ht="12.75">
      <c r="D187" s="85"/>
      <c r="E187" s="85"/>
    </row>
    <row r="188" spans="4:5" ht="12.75">
      <c r="D188" s="85"/>
      <c r="E188" s="85"/>
    </row>
    <row r="189" spans="4:5" ht="12.75">
      <c r="D189" s="85"/>
      <c r="E189" s="85"/>
    </row>
    <row r="190" spans="4:5" ht="12.75">
      <c r="D190" s="85"/>
      <c r="E190" s="85"/>
    </row>
    <row r="191" spans="4:5" ht="12.75">
      <c r="D191" s="85"/>
      <c r="E191" s="85"/>
    </row>
    <row r="192" spans="4:5" ht="12.75">
      <c r="D192" s="85"/>
      <c r="E192" s="85"/>
    </row>
    <row r="193" spans="4:5" ht="12.75">
      <c r="D193" s="85"/>
      <c r="E193" s="85"/>
    </row>
    <row r="194" spans="4:5" ht="12.75">
      <c r="D194" s="85"/>
      <c r="E194" s="85"/>
    </row>
    <row r="195" spans="4:5" ht="12.75">
      <c r="D195" s="85"/>
      <c r="E195" s="85"/>
    </row>
    <row r="196" spans="4:5" ht="12.75">
      <c r="D196" s="85"/>
      <c r="E196" s="85"/>
    </row>
    <row r="197" spans="4:5" ht="12.75">
      <c r="D197" s="85"/>
      <c r="E197" s="85"/>
    </row>
    <row r="198" spans="4:5" ht="12.75">
      <c r="D198" s="85"/>
      <c r="E198" s="85"/>
    </row>
    <row r="199" spans="4:5" ht="12.75">
      <c r="D199" s="85"/>
      <c r="E199" s="85"/>
    </row>
    <row r="200" spans="4:5" ht="12.75">
      <c r="D200" s="85"/>
      <c r="E200" s="85"/>
    </row>
    <row r="201" spans="4:5" ht="12.75">
      <c r="D201" s="85"/>
      <c r="E201" s="85"/>
    </row>
    <row r="202" spans="4:5" ht="12.75">
      <c r="D202" s="85"/>
      <c r="E202" s="85"/>
    </row>
    <row r="203" spans="4:5" ht="12.75">
      <c r="D203" s="85"/>
      <c r="E203" s="85"/>
    </row>
    <row r="204" spans="4:5" ht="12.75">
      <c r="D204" s="85"/>
      <c r="E204" s="85"/>
    </row>
    <row r="205" spans="4:5" ht="12.75">
      <c r="D205" s="85"/>
      <c r="E205" s="85"/>
    </row>
    <row r="206" spans="4:5" ht="12.75">
      <c r="D206" s="85"/>
      <c r="E206" s="85"/>
    </row>
    <row r="207" spans="4:5" ht="12.75">
      <c r="D207" s="85"/>
      <c r="E207" s="85"/>
    </row>
    <row r="208" spans="4:5" ht="12.75">
      <c r="D208" s="85"/>
      <c r="E208" s="85"/>
    </row>
    <row r="209" spans="4:5" ht="12.75">
      <c r="D209" s="85"/>
      <c r="E209" s="85"/>
    </row>
    <row r="210" spans="4:5" ht="12.75">
      <c r="D210" s="85"/>
      <c r="E210" s="85"/>
    </row>
    <row r="211" spans="4:5" ht="12.75">
      <c r="D211" s="85"/>
      <c r="E211" s="85"/>
    </row>
    <row r="212" spans="4:5" ht="12.75">
      <c r="D212" s="85"/>
      <c r="E212" s="85"/>
    </row>
    <row r="213" spans="4:5" ht="12.75">
      <c r="D213" s="85"/>
      <c r="E213" s="85"/>
    </row>
    <row r="214" spans="4:5" ht="12.75">
      <c r="D214" s="85"/>
      <c r="E214" s="85"/>
    </row>
    <row r="215" spans="4:5" ht="12.75">
      <c r="D215" s="85"/>
      <c r="E215" s="85"/>
    </row>
    <row r="216" spans="4:5" ht="12.75">
      <c r="D216" s="85"/>
      <c r="E216" s="85"/>
    </row>
    <row r="217" spans="4:5" ht="12.75">
      <c r="D217" s="85"/>
      <c r="E217" s="85"/>
    </row>
    <row r="218" spans="4:5" ht="12.75">
      <c r="D218" s="85"/>
      <c r="E218" s="85"/>
    </row>
    <row r="219" spans="4:5" ht="12.75">
      <c r="D219" s="85"/>
      <c r="E219" s="85"/>
    </row>
    <row r="220" spans="4:5" ht="12.75">
      <c r="D220" s="85"/>
      <c r="E220" s="85"/>
    </row>
    <row r="221" spans="4:5" ht="12.75">
      <c r="D221" s="85"/>
      <c r="E221" s="85"/>
    </row>
    <row r="222" spans="4:5" ht="12.75">
      <c r="D222" s="85"/>
      <c r="E222" s="85"/>
    </row>
    <row r="223" spans="4:5" ht="12.75">
      <c r="D223" s="85"/>
      <c r="E223" s="85"/>
    </row>
    <row r="224" spans="4:5" ht="12.75">
      <c r="D224" s="85"/>
      <c r="E224" s="85"/>
    </row>
    <row r="225" spans="4:5" ht="12.75">
      <c r="D225" s="85"/>
      <c r="E225" s="85"/>
    </row>
    <row r="226" spans="4:5" ht="12.75">
      <c r="D226" s="85"/>
      <c r="E226" s="85"/>
    </row>
    <row r="227" spans="4:5" ht="12.75">
      <c r="D227" s="85"/>
      <c r="E227" s="85"/>
    </row>
    <row r="228" spans="4:5" ht="12.75">
      <c r="D228" s="85"/>
      <c r="E228" s="85"/>
    </row>
    <row r="229" spans="4:5" ht="12.75">
      <c r="D229" s="85"/>
      <c r="E229" s="85"/>
    </row>
    <row r="230" spans="4:5" ht="12.75">
      <c r="D230" s="85"/>
      <c r="E230" s="85"/>
    </row>
    <row r="231" spans="4:5" ht="12.75">
      <c r="D231" s="85"/>
      <c r="E231" s="85"/>
    </row>
    <row r="232" spans="4:5" ht="12.75">
      <c r="D232" s="85"/>
      <c r="E232" s="85"/>
    </row>
    <row r="233" spans="4:5" ht="12.75">
      <c r="D233" s="85"/>
      <c r="E233" s="85"/>
    </row>
    <row r="234" spans="4:5" ht="12.75">
      <c r="D234" s="85"/>
      <c r="E234" s="85"/>
    </row>
    <row r="235" spans="4:5" ht="12.75">
      <c r="D235" s="85"/>
      <c r="E235" s="85"/>
    </row>
    <row r="236" spans="4:5" ht="12.75">
      <c r="D236" s="85"/>
      <c r="E236" s="85"/>
    </row>
    <row r="237" spans="4:5" ht="12.75">
      <c r="D237" s="85"/>
      <c r="E237" s="85"/>
    </row>
    <row r="238" spans="4:5" ht="12.75">
      <c r="D238" s="85"/>
      <c r="E238" s="85"/>
    </row>
    <row r="239" spans="4:5" ht="12.75">
      <c r="D239" s="85"/>
      <c r="E239" s="85"/>
    </row>
    <row r="240" spans="4:5" ht="12.75">
      <c r="D240" s="85"/>
      <c r="E240" s="85"/>
    </row>
    <row r="241" spans="4:5" ht="12.75">
      <c r="D241" s="85"/>
      <c r="E241" s="85"/>
    </row>
    <row r="242" spans="4:5" ht="12.75">
      <c r="D242" s="85"/>
      <c r="E242" s="85"/>
    </row>
    <row r="243" spans="4:5" ht="12.75">
      <c r="D243" s="85"/>
      <c r="E243" s="85"/>
    </row>
    <row r="244" spans="4:5" ht="12.75">
      <c r="D244" s="85"/>
      <c r="E244" s="85"/>
    </row>
    <row r="245" spans="4:5" ht="12.75">
      <c r="D245" s="85"/>
      <c r="E245" s="85"/>
    </row>
    <row r="246" spans="4:5" ht="12.75">
      <c r="D246" s="85"/>
      <c r="E246" s="85"/>
    </row>
    <row r="247" spans="4:5" ht="12.75">
      <c r="D247" s="85"/>
      <c r="E247" s="85"/>
    </row>
    <row r="248" spans="4:5" ht="12.75">
      <c r="D248" s="85"/>
      <c r="E248" s="85"/>
    </row>
    <row r="249" spans="4:5" ht="12.75">
      <c r="D249" s="85"/>
      <c r="E249" s="85"/>
    </row>
    <row r="250" spans="4:5" ht="12.75">
      <c r="D250" s="85"/>
      <c r="E250" s="85"/>
    </row>
    <row r="251" spans="4:5" ht="12.75">
      <c r="D251" s="85"/>
      <c r="E251" s="85"/>
    </row>
    <row r="252" spans="4:5" ht="12.75">
      <c r="D252" s="85"/>
      <c r="E252" s="85"/>
    </row>
    <row r="253" spans="4:5" ht="12.75">
      <c r="D253" s="85"/>
      <c r="E253" s="85"/>
    </row>
    <row r="254" spans="4:5" ht="12.75">
      <c r="D254" s="85"/>
      <c r="E254" s="85"/>
    </row>
    <row r="255" spans="4:5" ht="12.75">
      <c r="D255" s="85"/>
      <c r="E255" s="85"/>
    </row>
    <row r="256" spans="4:5" ht="12.75">
      <c r="D256" s="85"/>
      <c r="E256" s="85"/>
    </row>
    <row r="257" spans="4:5" ht="12.75">
      <c r="D257" s="85"/>
      <c r="E257" s="85"/>
    </row>
    <row r="258" spans="4:5" ht="12.75">
      <c r="D258" s="85"/>
      <c r="E258" s="85"/>
    </row>
    <row r="259" spans="4:5" ht="12.75">
      <c r="D259" s="85"/>
      <c r="E259" s="85"/>
    </row>
    <row r="260" spans="4:5" ht="12.75">
      <c r="D260" s="85"/>
      <c r="E260" s="85"/>
    </row>
    <row r="261" spans="4:5" ht="12.75">
      <c r="D261" s="85"/>
      <c r="E261" s="85"/>
    </row>
    <row r="262" spans="4:5" ht="12.75">
      <c r="D262" s="85"/>
      <c r="E262" s="85"/>
    </row>
    <row r="263" spans="4:5" ht="12.75">
      <c r="D263" s="85"/>
      <c r="E263" s="85"/>
    </row>
    <row r="264" spans="4:5" ht="12.75">
      <c r="D264" s="85"/>
      <c r="E264" s="85"/>
    </row>
    <row r="265" spans="4:5" ht="12.75">
      <c r="D265" s="85"/>
      <c r="E265" s="85"/>
    </row>
    <row r="266" spans="4:5" ht="12.75">
      <c r="D266" s="85"/>
      <c r="E266" s="85"/>
    </row>
    <row r="267" spans="4:5" ht="12.75">
      <c r="D267" s="85"/>
      <c r="E267" s="85"/>
    </row>
    <row r="268" spans="4:5" ht="12.75">
      <c r="D268" s="85"/>
      <c r="E268" s="85"/>
    </row>
    <row r="269" spans="4:5" ht="12.75">
      <c r="D269" s="85"/>
      <c r="E269" s="85"/>
    </row>
    <row r="270" spans="4:5" ht="12.75">
      <c r="D270" s="85"/>
      <c r="E270" s="85"/>
    </row>
    <row r="271" spans="4:5" ht="12.75">
      <c r="D271" s="85"/>
      <c r="E271" s="85"/>
    </row>
    <row r="272" spans="4:5" ht="12.75">
      <c r="D272" s="85"/>
      <c r="E272" s="85"/>
    </row>
    <row r="273" spans="4:5" ht="12.75">
      <c r="D273" s="85"/>
      <c r="E273" s="85"/>
    </row>
    <row r="274" spans="4:5" ht="12.75">
      <c r="D274" s="85"/>
      <c r="E274" s="85"/>
    </row>
    <row r="275" spans="4:5" ht="12.75">
      <c r="D275" s="85"/>
      <c r="E275" s="85"/>
    </row>
    <row r="276" spans="4:5" ht="12.75">
      <c r="D276" s="85"/>
      <c r="E276" s="85"/>
    </row>
    <row r="277" spans="4:5" ht="12.75">
      <c r="D277" s="85"/>
      <c r="E277" s="85"/>
    </row>
    <row r="278" spans="4:5" ht="12.75">
      <c r="D278" s="85"/>
      <c r="E278" s="85"/>
    </row>
    <row r="279" spans="4:5" ht="12.75">
      <c r="D279" s="85"/>
      <c r="E279" s="85"/>
    </row>
    <row r="280" spans="4:5" ht="12.75">
      <c r="D280" s="85"/>
      <c r="E280" s="85"/>
    </row>
    <row r="281" spans="4:5" ht="12.75">
      <c r="D281" s="85"/>
      <c r="E281" s="85"/>
    </row>
    <row r="282" spans="4:5" ht="12.75">
      <c r="D282" s="85"/>
      <c r="E282" s="85"/>
    </row>
    <row r="283" spans="4:5" ht="12.75">
      <c r="D283" s="85"/>
      <c r="E283" s="85"/>
    </row>
    <row r="284" spans="4:5" ht="12.75">
      <c r="D284" s="85"/>
      <c r="E284" s="85"/>
    </row>
    <row r="285" spans="4:5" ht="12.75">
      <c r="D285" s="85"/>
      <c r="E285" s="85"/>
    </row>
    <row r="286" spans="4:5" ht="12.75">
      <c r="D286" s="85"/>
      <c r="E286" s="85"/>
    </row>
    <row r="287" spans="4:5" ht="12.75">
      <c r="D287" s="85"/>
      <c r="E287" s="85"/>
    </row>
    <row r="288" spans="4:5" ht="12.75">
      <c r="D288" s="85"/>
      <c r="E288" s="85"/>
    </row>
    <row r="289" spans="4:5" ht="12.75">
      <c r="D289" s="85"/>
      <c r="E289" s="85"/>
    </row>
    <row r="290" spans="4:5" ht="12.75">
      <c r="D290" s="85"/>
      <c r="E290" s="85"/>
    </row>
    <row r="291" spans="4:5" ht="12.75">
      <c r="D291" s="85"/>
      <c r="E291" s="85"/>
    </row>
    <row r="292" spans="4:5" ht="12.75">
      <c r="D292" s="85"/>
      <c r="E292" s="85"/>
    </row>
    <row r="293" spans="4:5" ht="12.75">
      <c r="D293" s="85"/>
      <c r="E293" s="85"/>
    </row>
    <row r="294" spans="4:5" ht="12.75">
      <c r="D294" s="85"/>
      <c r="E294" s="85"/>
    </row>
    <row r="295" spans="4:5" ht="12.75">
      <c r="D295" s="85"/>
      <c r="E295" s="85"/>
    </row>
    <row r="296" spans="4:5" ht="12.75">
      <c r="D296" s="85"/>
      <c r="E296" s="85"/>
    </row>
    <row r="297" spans="4:5" ht="12.75">
      <c r="D297" s="85"/>
      <c r="E297" s="85"/>
    </row>
    <row r="298" spans="4:5" ht="12.75">
      <c r="D298" s="85"/>
      <c r="E298" s="85"/>
    </row>
    <row r="299" spans="4:5" ht="12.75">
      <c r="D299" s="85"/>
      <c r="E299" s="85"/>
    </row>
    <row r="300" spans="4:5" ht="12.75">
      <c r="D300" s="85"/>
      <c r="E300" s="85"/>
    </row>
    <row r="301" spans="4:5" ht="12.75">
      <c r="D301" s="85"/>
      <c r="E301" s="85"/>
    </row>
    <row r="302" spans="4:5" ht="12.75">
      <c r="D302" s="85"/>
      <c r="E302" s="85"/>
    </row>
    <row r="303" spans="4:5" ht="12.75">
      <c r="D303" s="85"/>
      <c r="E303" s="85"/>
    </row>
    <row r="304" spans="4:5" ht="12.75">
      <c r="D304" s="85"/>
      <c r="E304" s="85"/>
    </row>
    <row r="305" spans="4:5" ht="12.75">
      <c r="D305" s="85"/>
      <c r="E305" s="85"/>
    </row>
    <row r="306" spans="4:5" ht="12.75">
      <c r="D306" s="85"/>
      <c r="E306" s="85"/>
    </row>
    <row r="307" spans="4:5" ht="12.75">
      <c r="D307" s="85"/>
      <c r="E307" s="85"/>
    </row>
    <row r="308" spans="4:5" ht="12.75">
      <c r="D308" s="85"/>
      <c r="E308" s="85"/>
    </row>
    <row r="309" spans="4:5" ht="12.75">
      <c r="D309" s="85"/>
      <c r="E309" s="85"/>
    </row>
    <row r="310" spans="4:5" ht="12.75">
      <c r="D310" s="85"/>
      <c r="E310" s="85"/>
    </row>
    <row r="311" spans="4:5" ht="12.75">
      <c r="D311" s="85"/>
      <c r="E311" s="85"/>
    </row>
    <row r="312" spans="4:5" ht="12.75">
      <c r="D312" s="85"/>
      <c r="E312" s="85"/>
    </row>
    <row r="313" spans="4:5" ht="12.75">
      <c r="D313" s="85"/>
      <c r="E313" s="85"/>
    </row>
    <row r="314" spans="4:5" ht="12.75">
      <c r="D314" s="85"/>
      <c r="E314" s="85"/>
    </row>
    <row r="315" spans="4:5" ht="12.75">
      <c r="D315" s="85"/>
      <c r="E315" s="85"/>
    </row>
    <row r="316" spans="4:5" ht="12.75">
      <c r="D316" s="85"/>
      <c r="E316" s="85"/>
    </row>
    <row r="317" spans="4:5" ht="12.75">
      <c r="D317" s="85"/>
      <c r="E317" s="85"/>
    </row>
    <row r="318" spans="4:5" ht="12.75">
      <c r="D318" s="85"/>
      <c r="E318" s="85"/>
    </row>
    <row r="319" spans="4:5" ht="12.75">
      <c r="D319" s="85"/>
      <c r="E319" s="85"/>
    </row>
    <row r="320" spans="4:5" ht="12.75">
      <c r="D320" s="85"/>
      <c r="E320" s="85"/>
    </row>
    <row r="321" spans="4:5" ht="12.75">
      <c r="D321" s="85"/>
      <c r="E321" s="85"/>
    </row>
    <row r="322" spans="4:5" ht="12.75">
      <c r="D322" s="85"/>
      <c r="E322" s="85"/>
    </row>
    <row r="323" spans="4:5" ht="12.75">
      <c r="D323" s="85"/>
      <c r="E323" s="85"/>
    </row>
    <row r="324" spans="4:5" ht="12.75">
      <c r="D324" s="85"/>
      <c r="E324" s="85"/>
    </row>
    <row r="325" spans="4:5" ht="12.75">
      <c r="D325" s="85"/>
      <c r="E325" s="85"/>
    </row>
    <row r="326" spans="4:5" ht="12.75">
      <c r="D326" s="85"/>
      <c r="E326" s="85"/>
    </row>
    <row r="327" spans="4:5" ht="12.75">
      <c r="D327" s="85"/>
      <c r="E327" s="85"/>
    </row>
    <row r="328" spans="4:5" ht="12.75">
      <c r="D328" s="85"/>
      <c r="E328" s="85"/>
    </row>
    <row r="329" spans="4:5" ht="12.75">
      <c r="D329" s="85"/>
      <c r="E329" s="85"/>
    </row>
  </sheetData>
  <printOptions horizontalCentered="1"/>
  <pageMargins left="0.4" right="0.3" top="0.2" bottom="0.25" header="0.15" footer="0.2"/>
  <pageSetup horizontalDpi="600" verticalDpi="600" orientation="portrait" scale="70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M165"/>
  <sheetViews>
    <sheetView view="pageBreakPreview" zoomScale="60" zoomScaleNormal="75" workbookViewId="0" topLeftCell="A1">
      <selection activeCell="B3" sqref="B3"/>
    </sheetView>
  </sheetViews>
  <sheetFormatPr defaultColWidth="9.140625" defaultRowHeight="12.75"/>
  <cols>
    <col min="1" max="1" width="4.140625" style="0" customWidth="1"/>
    <col min="2" max="2" width="45.28125" style="0" customWidth="1"/>
    <col min="3" max="4" width="15.140625" style="0" customWidth="1"/>
    <col min="5" max="5" width="17.57421875" style="0" customWidth="1"/>
    <col min="6" max="6" width="15.140625" style="0" customWidth="1"/>
    <col min="7" max="7" width="20.57421875" style="0" customWidth="1"/>
    <col min="8" max="8" width="16.57421875" style="0" customWidth="1"/>
    <col min="9" max="9" width="0.85546875" style="0" customWidth="1"/>
  </cols>
  <sheetData>
    <row r="1" ht="18.75" customHeight="1"/>
    <row r="2" spans="1:10" ht="22.5" customHeight="1">
      <c r="A2" s="93" t="s">
        <v>11</v>
      </c>
      <c r="B2" s="71"/>
      <c r="C2" s="71"/>
      <c r="D2" s="71"/>
      <c r="E2" s="71"/>
      <c r="F2" s="72"/>
      <c r="G2" s="71"/>
      <c r="H2" s="71"/>
      <c r="I2" s="22"/>
      <c r="J2" s="5"/>
    </row>
    <row r="3" spans="1:10" ht="21" customHeight="1">
      <c r="A3" s="74" t="s">
        <v>116</v>
      </c>
      <c r="B3" s="8"/>
      <c r="C3" s="8"/>
      <c r="D3" s="8"/>
      <c r="E3" s="8"/>
      <c r="F3" s="3"/>
      <c r="G3" s="8"/>
      <c r="H3" s="8"/>
      <c r="I3" s="23"/>
      <c r="J3" s="5"/>
    </row>
    <row r="4" spans="1:19" ht="21" customHeight="1">
      <c r="A4" s="74" t="s">
        <v>14</v>
      </c>
      <c r="B4" s="8"/>
      <c r="C4" s="8"/>
      <c r="D4" s="8"/>
      <c r="E4" s="8"/>
      <c r="F4" s="3"/>
      <c r="G4" s="8"/>
      <c r="H4" s="8"/>
      <c r="I4" s="23"/>
      <c r="J4" s="8"/>
      <c r="K4" s="3"/>
      <c r="L4" s="3"/>
      <c r="M4" s="3"/>
      <c r="N4" s="3"/>
      <c r="O4" s="3"/>
      <c r="P4" s="3"/>
      <c r="Q4" s="3"/>
      <c r="R4" s="3"/>
      <c r="S4" s="3"/>
    </row>
    <row r="5" spans="1:10" ht="21" customHeight="1">
      <c r="A5" s="73"/>
      <c r="B5" s="8"/>
      <c r="C5" s="54"/>
      <c r="D5" s="54"/>
      <c r="E5" s="54"/>
      <c r="F5" s="54"/>
      <c r="G5" s="54"/>
      <c r="H5" s="54"/>
      <c r="I5" s="23"/>
      <c r="J5" s="5"/>
    </row>
    <row r="6" spans="1:10" ht="21" customHeight="1">
      <c r="A6" s="73"/>
      <c r="B6" s="8"/>
      <c r="C6" s="108"/>
      <c r="D6" s="112" t="s">
        <v>97</v>
      </c>
      <c r="E6" s="109"/>
      <c r="F6" s="110"/>
      <c r="G6" s="111" t="s">
        <v>41</v>
      </c>
      <c r="H6" s="104"/>
      <c r="I6" s="23"/>
      <c r="J6" s="5"/>
    </row>
    <row r="7" spans="1:10" ht="21" customHeight="1">
      <c r="A7" s="73"/>
      <c r="B7" s="8"/>
      <c r="C7" s="105" t="s">
        <v>35</v>
      </c>
      <c r="D7" s="105" t="s">
        <v>35</v>
      </c>
      <c r="E7" s="105" t="s">
        <v>96</v>
      </c>
      <c r="F7" s="106" t="s">
        <v>36</v>
      </c>
      <c r="G7" s="105" t="s">
        <v>38</v>
      </c>
      <c r="H7" s="106"/>
      <c r="I7" s="23"/>
      <c r="J7" s="5"/>
    </row>
    <row r="8" spans="1:10" ht="21" customHeight="1">
      <c r="A8" s="73"/>
      <c r="B8" s="8"/>
      <c r="C8" s="105" t="s">
        <v>36</v>
      </c>
      <c r="D8" s="105" t="s">
        <v>95</v>
      </c>
      <c r="E8" s="105" t="s">
        <v>37</v>
      </c>
      <c r="F8" s="106" t="s">
        <v>37</v>
      </c>
      <c r="G8" s="105" t="s">
        <v>39</v>
      </c>
      <c r="H8" s="106" t="s">
        <v>40</v>
      </c>
      <c r="I8" s="23"/>
      <c r="J8" s="5"/>
    </row>
    <row r="9" spans="1:10" ht="21" customHeight="1">
      <c r="A9" s="73"/>
      <c r="B9" s="8"/>
      <c r="C9" s="107" t="s">
        <v>8</v>
      </c>
      <c r="D9" s="107" t="s">
        <v>8</v>
      </c>
      <c r="E9" s="107" t="s">
        <v>8</v>
      </c>
      <c r="F9" s="107" t="s">
        <v>8</v>
      </c>
      <c r="G9" s="107" t="s">
        <v>8</v>
      </c>
      <c r="H9" s="107" t="s">
        <v>8</v>
      </c>
      <c r="I9" s="23"/>
      <c r="J9" s="5"/>
    </row>
    <row r="10" spans="1:10" ht="21" customHeight="1">
      <c r="A10" s="73"/>
      <c r="B10" s="8"/>
      <c r="C10" s="17"/>
      <c r="D10" s="17"/>
      <c r="E10" s="17"/>
      <c r="F10" s="17"/>
      <c r="G10" s="17"/>
      <c r="H10" s="25"/>
      <c r="I10" s="23"/>
      <c r="J10" s="5"/>
    </row>
    <row r="11" spans="1:18" ht="21" customHeight="1">
      <c r="A11" s="74" t="s">
        <v>74</v>
      </c>
      <c r="B11" s="28"/>
      <c r="C11" s="114">
        <v>42120</v>
      </c>
      <c r="D11" s="114">
        <v>1236</v>
      </c>
      <c r="E11" s="114">
        <v>3688</v>
      </c>
      <c r="F11" s="114">
        <v>0</v>
      </c>
      <c r="G11" s="114">
        <v>31308</v>
      </c>
      <c r="H11" s="114">
        <f>SUM(C11:G11)</f>
        <v>78352</v>
      </c>
      <c r="I11" s="75"/>
      <c r="J11" s="6"/>
      <c r="K11" s="1"/>
      <c r="L11" s="1"/>
      <c r="M11" s="1"/>
      <c r="N11" s="1"/>
      <c r="O11" s="1"/>
      <c r="P11" s="1"/>
      <c r="Q11" s="1"/>
      <c r="R11" s="1"/>
    </row>
    <row r="12" spans="1:18" ht="21" customHeight="1">
      <c r="A12" s="58" t="s">
        <v>119</v>
      </c>
      <c r="B12" s="28"/>
      <c r="C12" s="32">
        <v>0</v>
      </c>
      <c r="D12" s="32"/>
      <c r="E12" s="32">
        <v>-935</v>
      </c>
      <c r="F12" s="32">
        <v>0</v>
      </c>
      <c r="G12" s="32">
        <v>0</v>
      </c>
      <c r="H12" s="32">
        <f>SUM(C12:G12)</f>
        <v>-935</v>
      </c>
      <c r="I12" s="75"/>
      <c r="J12" s="6"/>
      <c r="K12" s="1"/>
      <c r="L12" s="1"/>
      <c r="M12" s="1"/>
      <c r="N12" s="1"/>
      <c r="O12" s="1"/>
      <c r="P12" s="1"/>
      <c r="Q12" s="1"/>
      <c r="R12" s="1"/>
    </row>
    <row r="13" spans="1:18" ht="21" customHeight="1">
      <c r="A13" s="58"/>
      <c r="B13" s="28"/>
      <c r="C13" s="29"/>
      <c r="D13" s="29"/>
      <c r="E13" s="29"/>
      <c r="F13" s="29"/>
      <c r="G13" s="29"/>
      <c r="H13" s="29"/>
      <c r="I13" s="75"/>
      <c r="J13" s="6"/>
      <c r="K13" s="1"/>
      <c r="L13" s="1"/>
      <c r="M13" s="1"/>
      <c r="N13" s="1"/>
      <c r="O13" s="1"/>
      <c r="P13" s="1"/>
      <c r="Q13" s="1"/>
      <c r="R13" s="1"/>
    </row>
    <row r="14" spans="1:10" ht="21" customHeight="1">
      <c r="A14" s="58" t="s">
        <v>62</v>
      </c>
      <c r="B14" s="28"/>
      <c r="C14" s="29">
        <v>42120</v>
      </c>
      <c r="D14" s="29">
        <v>0</v>
      </c>
      <c r="E14" s="29">
        <v>0</v>
      </c>
      <c r="F14" s="29">
        <v>0</v>
      </c>
      <c r="G14" s="29">
        <v>0</v>
      </c>
      <c r="H14" s="29">
        <f>SUM(C14:G14)</f>
        <v>42120</v>
      </c>
      <c r="I14" s="23"/>
      <c r="J14" s="5"/>
    </row>
    <row r="15" spans="1:10" ht="21" customHeight="1">
      <c r="A15" s="58"/>
      <c r="B15" s="28"/>
      <c r="C15" s="29"/>
      <c r="D15" s="29"/>
      <c r="E15" s="29"/>
      <c r="F15" s="29"/>
      <c r="G15" s="29"/>
      <c r="H15" s="29"/>
      <c r="I15" s="23"/>
      <c r="J15" s="5"/>
    </row>
    <row r="16" spans="1:10" ht="21" customHeight="1">
      <c r="A16" s="58" t="s">
        <v>61</v>
      </c>
      <c r="B16" s="28"/>
      <c r="C16" s="29">
        <v>0</v>
      </c>
      <c r="D16" s="29">
        <v>-1118</v>
      </c>
      <c r="E16" s="29">
        <v>0</v>
      </c>
      <c r="F16" s="29">
        <v>0</v>
      </c>
      <c r="G16" s="29">
        <v>0</v>
      </c>
      <c r="H16" s="29">
        <f>SUM(C16:G16)</f>
        <v>-1118</v>
      </c>
      <c r="I16" s="23"/>
      <c r="J16" s="5"/>
    </row>
    <row r="17" spans="1:10" ht="21" customHeight="1">
      <c r="A17" s="58"/>
      <c r="B17" s="28"/>
      <c r="C17" s="29"/>
      <c r="D17" s="29"/>
      <c r="E17" s="29"/>
      <c r="F17" s="29"/>
      <c r="G17" s="29"/>
      <c r="H17" s="29"/>
      <c r="I17" s="23"/>
      <c r="J17" s="5"/>
    </row>
    <row r="18" spans="1:10" ht="21" customHeight="1">
      <c r="A18" s="58" t="s">
        <v>63</v>
      </c>
      <c r="B18" s="28"/>
      <c r="C18" s="29">
        <v>0</v>
      </c>
      <c r="D18" s="29">
        <v>0</v>
      </c>
      <c r="E18" s="29">
        <v>0</v>
      </c>
      <c r="F18" s="29">
        <v>421</v>
      </c>
      <c r="G18" s="29">
        <v>0</v>
      </c>
      <c r="H18" s="29">
        <f>SUM(C18:G18)</f>
        <v>421</v>
      </c>
      <c r="I18" s="23"/>
      <c r="J18" s="5"/>
    </row>
    <row r="19" spans="1:10" ht="21" customHeight="1">
      <c r="A19" s="58"/>
      <c r="B19" s="28"/>
      <c r="C19" s="29"/>
      <c r="D19" s="29"/>
      <c r="E19" s="29"/>
      <c r="F19" s="29"/>
      <c r="G19" s="29"/>
      <c r="H19" s="29"/>
      <c r="I19" s="23"/>
      <c r="J19" s="5"/>
    </row>
    <row r="20" spans="1:10" ht="21" customHeight="1">
      <c r="A20" s="58" t="s">
        <v>42</v>
      </c>
      <c r="B20" s="28"/>
      <c r="C20" s="29">
        <v>0</v>
      </c>
      <c r="D20" s="29">
        <v>0</v>
      </c>
      <c r="E20" s="29"/>
      <c r="F20" s="29">
        <v>0</v>
      </c>
      <c r="G20" s="29">
        <v>5089</v>
      </c>
      <c r="H20" s="29">
        <f>SUM(C20:G20)</f>
        <v>5089</v>
      </c>
      <c r="I20" s="23"/>
      <c r="J20" s="5"/>
    </row>
    <row r="21" spans="1:10" ht="21" customHeight="1">
      <c r="A21" s="58"/>
      <c r="B21" s="28"/>
      <c r="C21" s="29"/>
      <c r="D21" s="29"/>
      <c r="E21" s="29"/>
      <c r="F21" s="29"/>
      <c r="G21" s="29"/>
      <c r="H21" s="29"/>
      <c r="I21" s="23"/>
      <c r="J21" s="5"/>
    </row>
    <row r="22" spans="1:10" ht="21" customHeight="1">
      <c r="A22" s="58" t="s">
        <v>56</v>
      </c>
      <c r="B22" s="28"/>
      <c r="C22" s="29">
        <v>0</v>
      </c>
      <c r="D22" s="29">
        <v>0</v>
      </c>
      <c r="E22" s="29"/>
      <c r="F22" s="29">
        <v>0</v>
      </c>
      <c r="G22" s="29">
        <v>-2</v>
      </c>
      <c r="H22" s="29">
        <f>SUM(C22:G22)</f>
        <v>-2</v>
      </c>
      <c r="I22" s="23"/>
      <c r="J22" s="5"/>
    </row>
    <row r="23" spans="1:10" ht="21" customHeight="1">
      <c r="A23" s="58"/>
      <c r="B23" s="28"/>
      <c r="C23" s="29"/>
      <c r="D23" s="29"/>
      <c r="E23" s="29"/>
      <c r="F23" s="29"/>
      <c r="G23" s="29"/>
      <c r="H23" s="29"/>
      <c r="I23" s="23"/>
      <c r="J23" s="5"/>
    </row>
    <row r="24" spans="1:10" ht="21" customHeight="1">
      <c r="A24" s="58" t="s">
        <v>43</v>
      </c>
      <c r="B24" s="28"/>
      <c r="C24" s="29">
        <v>0</v>
      </c>
      <c r="D24" s="29">
        <v>0</v>
      </c>
      <c r="E24" s="29"/>
      <c r="F24" s="29">
        <v>0</v>
      </c>
      <c r="G24" s="29">
        <v>-1516</v>
      </c>
      <c r="H24" s="29">
        <f>SUM(C24:G24)</f>
        <v>-1516</v>
      </c>
      <c r="I24" s="23"/>
      <c r="J24" s="5"/>
    </row>
    <row r="25" spans="1:10" ht="21" customHeight="1">
      <c r="A25" s="58"/>
      <c r="B25" s="28"/>
      <c r="C25" s="32"/>
      <c r="D25" s="32"/>
      <c r="E25" s="32"/>
      <c r="F25" s="32"/>
      <c r="G25" s="32"/>
      <c r="H25" s="32"/>
      <c r="I25" s="23"/>
      <c r="J25" s="5"/>
    </row>
    <row r="26" spans="1:10" ht="21" customHeight="1">
      <c r="A26" s="74" t="s">
        <v>75</v>
      </c>
      <c r="B26" s="28"/>
      <c r="C26" s="29">
        <f aca="true" t="shared" si="0" ref="C26:H26">SUM(C11:C25)</f>
        <v>84240</v>
      </c>
      <c r="D26" s="29">
        <f t="shared" si="0"/>
        <v>118</v>
      </c>
      <c r="E26" s="29">
        <f t="shared" si="0"/>
        <v>2753</v>
      </c>
      <c r="F26" s="29">
        <f t="shared" si="0"/>
        <v>421</v>
      </c>
      <c r="G26" s="29">
        <f t="shared" si="0"/>
        <v>34879</v>
      </c>
      <c r="H26" s="29">
        <f t="shared" si="0"/>
        <v>122411</v>
      </c>
      <c r="I26" s="23"/>
      <c r="J26" s="5"/>
    </row>
    <row r="27" spans="1:10" ht="21" customHeight="1">
      <c r="A27" s="74"/>
      <c r="B27" s="28"/>
      <c r="C27" s="29"/>
      <c r="D27" s="29"/>
      <c r="E27" s="29"/>
      <c r="F27" s="29"/>
      <c r="G27" s="29"/>
      <c r="H27" s="29"/>
      <c r="I27" s="23"/>
      <c r="J27" s="5"/>
    </row>
    <row r="28" spans="1:10" ht="21" customHeight="1">
      <c r="A28" s="58" t="s">
        <v>62</v>
      </c>
      <c r="B28" s="28"/>
      <c r="C28" s="29">
        <v>401</v>
      </c>
      <c r="D28" s="29">
        <v>11</v>
      </c>
      <c r="E28" s="29">
        <v>0</v>
      </c>
      <c r="F28" s="29">
        <v>0</v>
      </c>
      <c r="G28" s="29">
        <v>0</v>
      </c>
      <c r="H28" s="29">
        <f>SUM(C28:G28)</f>
        <v>412</v>
      </c>
      <c r="I28" s="23"/>
      <c r="J28" s="5"/>
    </row>
    <row r="29" spans="1:10" ht="21" customHeight="1">
      <c r="A29" s="58"/>
      <c r="B29" s="28"/>
      <c r="C29" s="29"/>
      <c r="D29" s="29"/>
      <c r="E29" s="29"/>
      <c r="F29" s="29"/>
      <c r="G29" s="29"/>
      <c r="H29" s="29"/>
      <c r="I29" s="23"/>
      <c r="J29" s="5"/>
    </row>
    <row r="30" spans="1:18" ht="21" customHeight="1">
      <c r="A30" s="58" t="s">
        <v>130</v>
      </c>
      <c r="B30" s="28"/>
      <c r="C30" s="29">
        <v>0</v>
      </c>
      <c r="D30" s="29">
        <v>0</v>
      </c>
      <c r="E30" s="29">
        <v>0</v>
      </c>
      <c r="F30" s="29">
        <v>0</v>
      </c>
      <c r="G30" s="29">
        <v>-5685</v>
      </c>
      <c r="H30" s="29">
        <f>SUM(C30:G30)</f>
        <v>-5685</v>
      </c>
      <c r="I30" s="75"/>
      <c r="J30" s="6"/>
      <c r="K30" s="1"/>
      <c r="L30" s="1"/>
      <c r="M30" s="1"/>
      <c r="N30" s="1"/>
      <c r="O30" s="1"/>
      <c r="P30" s="1"/>
      <c r="Q30" s="1"/>
      <c r="R30" s="1"/>
    </row>
    <row r="31" spans="1:18" ht="21" customHeight="1">
      <c r="A31" s="58"/>
      <c r="B31" s="28"/>
      <c r="C31" s="29"/>
      <c r="D31" s="29"/>
      <c r="E31" s="29"/>
      <c r="F31" s="29"/>
      <c r="G31" s="29"/>
      <c r="H31" s="29"/>
      <c r="I31" s="75"/>
      <c r="J31" s="6"/>
      <c r="K31" s="1"/>
      <c r="L31" s="1"/>
      <c r="M31" s="1"/>
      <c r="N31" s="1"/>
      <c r="O31" s="1"/>
      <c r="P31" s="1"/>
      <c r="Q31" s="1"/>
      <c r="R31" s="1"/>
    </row>
    <row r="32" spans="1:18" ht="21" customHeight="1">
      <c r="A32" s="58" t="s">
        <v>90</v>
      </c>
      <c r="B32" s="28"/>
      <c r="C32" s="29">
        <v>0</v>
      </c>
      <c r="D32" s="29">
        <v>0</v>
      </c>
      <c r="E32" s="29">
        <v>5159</v>
      </c>
      <c r="F32" s="29">
        <v>0</v>
      </c>
      <c r="G32" s="29">
        <v>0</v>
      </c>
      <c r="H32" s="29">
        <f>SUM(C32:G32)</f>
        <v>5159</v>
      </c>
      <c r="I32" s="75"/>
      <c r="J32" s="6"/>
      <c r="K32" s="1"/>
      <c r="L32" s="1"/>
      <c r="M32" s="1"/>
      <c r="N32" s="1"/>
      <c r="O32" s="1"/>
      <c r="P32" s="1"/>
      <c r="Q32" s="1"/>
      <c r="R32" s="1"/>
    </row>
    <row r="33" spans="1:10" ht="21" customHeight="1">
      <c r="A33" s="58"/>
      <c r="B33" s="28"/>
      <c r="C33" s="29"/>
      <c r="D33" s="29"/>
      <c r="E33" s="29"/>
      <c r="F33" s="29"/>
      <c r="G33" s="29"/>
      <c r="H33" s="31"/>
      <c r="I33" s="23"/>
      <c r="J33" s="5"/>
    </row>
    <row r="34" spans="1:10" ht="21" customHeight="1">
      <c r="A34" s="58" t="s">
        <v>129</v>
      </c>
      <c r="B34" s="28"/>
      <c r="C34" s="29">
        <v>0</v>
      </c>
      <c r="D34" s="29">
        <v>0</v>
      </c>
      <c r="E34" s="29">
        <v>0</v>
      </c>
      <c r="F34" s="29">
        <v>0</v>
      </c>
      <c r="G34" s="29">
        <v>-1820</v>
      </c>
      <c r="H34" s="29">
        <f>SUM(C34:G34)</f>
        <v>-1820</v>
      </c>
      <c r="I34" s="23"/>
      <c r="J34" s="5"/>
    </row>
    <row r="35" spans="1:10" ht="21" customHeight="1">
      <c r="A35" s="58"/>
      <c r="B35" s="28"/>
      <c r="C35" s="29"/>
      <c r="D35" s="29"/>
      <c r="E35" s="29"/>
      <c r="F35" s="29"/>
      <c r="G35" s="29"/>
      <c r="H35" s="29"/>
      <c r="I35" s="23"/>
      <c r="J35" s="5"/>
    </row>
    <row r="36" spans="1:10" ht="21" customHeight="1">
      <c r="A36" s="74" t="s">
        <v>114</v>
      </c>
      <c r="B36" s="28"/>
      <c r="C36" s="63">
        <f aca="true" t="shared" si="1" ref="C36:H36">SUM(C26:C35)</f>
        <v>84641</v>
      </c>
      <c r="D36" s="63">
        <f t="shared" si="1"/>
        <v>129</v>
      </c>
      <c r="E36" s="63">
        <f t="shared" si="1"/>
        <v>7912</v>
      </c>
      <c r="F36" s="63">
        <f t="shared" si="1"/>
        <v>421</v>
      </c>
      <c r="G36" s="63">
        <f t="shared" si="1"/>
        <v>27374</v>
      </c>
      <c r="H36" s="63">
        <f t="shared" si="1"/>
        <v>120477</v>
      </c>
      <c r="I36" s="23"/>
      <c r="J36" s="5"/>
    </row>
    <row r="37" spans="1:10" ht="21" customHeight="1">
      <c r="A37" s="95"/>
      <c r="B37" s="76"/>
      <c r="C37" s="96"/>
      <c r="D37" s="96"/>
      <c r="E37" s="96"/>
      <c r="F37" s="96"/>
      <c r="G37" s="96"/>
      <c r="H37" s="97"/>
      <c r="I37" s="79"/>
      <c r="J37" s="5"/>
    </row>
    <row r="38" spans="1:39" ht="21" customHeight="1">
      <c r="A38" s="48"/>
      <c r="B38" s="48"/>
      <c r="C38" s="70"/>
      <c r="D38" s="70"/>
      <c r="E38" s="70"/>
      <c r="F38" s="70"/>
      <c r="G38" s="70"/>
      <c r="H38" s="28"/>
      <c r="I38" s="8"/>
      <c r="J38" s="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21" customHeight="1">
      <c r="A39" s="41"/>
      <c r="B39" s="38" t="s">
        <v>44</v>
      </c>
      <c r="F39" s="70"/>
      <c r="G39" s="70"/>
      <c r="H39" s="28"/>
      <c r="I39" s="8"/>
      <c r="J39" s="8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21" customHeight="1">
      <c r="A40" s="41"/>
      <c r="B40" s="38" t="s">
        <v>76</v>
      </c>
      <c r="F40" s="70"/>
      <c r="G40" s="70"/>
      <c r="H40" s="28"/>
      <c r="I40" s="8"/>
      <c r="J40" s="8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10" ht="21" customHeight="1">
      <c r="A41" s="41"/>
      <c r="B41" s="38"/>
      <c r="C41" s="42"/>
      <c r="D41" s="42"/>
      <c r="E41" s="42"/>
      <c r="F41" s="42"/>
      <c r="G41" s="42"/>
      <c r="H41" s="38"/>
      <c r="I41" s="5"/>
      <c r="J41" s="5"/>
    </row>
    <row r="42" spans="1:10" ht="18">
      <c r="A42" s="41"/>
      <c r="B42" s="43"/>
      <c r="C42" s="42"/>
      <c r="D42" s="42"/>
      <c r="E42" s="42"/>
      <c r="F42" s="42"/>
      <c r="G42" s="42"/>
      <c r="H42" s="38"/>
      <c r="I42" s="5"/>
      <c r="J42" s="5"/>
    </row>
    <row r="43" spans="1:10" ht="18">
      <c r="A43" s="41"/>
      <c r="B43" s="38"/>
      <c r="C43" s="42"/>
      <c r="D43" s="42"/>
      <c r="E43" s="42"/>
      <c r="F43" s="42"/>
      <c r="G43" s="42"/>
      <c r="H43" s="38"/>
      <c r="I43" s="5"/>
      <c r="J43" s="5"/>
    </row>
    <row r="44" spans="1:10" ht="18">
      <c r="A44" s="41"/>
      <c r="B44" s="43"/>
      <c r="C44" s="42"/>
      <c r="D44" s="42"/>
      <c r="E44" s="42"/>
      <c r="F44" s="42"/>
      <c r="G44" s="42"/>
      <c r="H44" s="38"/>
      <c r="I44" s="5"/>
      <c r="J44" s="5"/>
    </row>
    <row r="45" spans="1:10" ht="18">
      <c r="A45" s="41"/>
      <c r="B45" s="38"/>
      <c r="C45" s="42"/>
      <c r="D45" s="42"/>
      <c r="E45" s="42"/>
      <c r="F45" s="42"/>
      <c r="G45" s="42"/>
      <c r="H45" s="38"/>
      <c r="I45" s="5"/>
      <c r="J45" s="5"/>
    </row>
    <row r="46" spans="1:10" ht="18">
      <c r="A46" s="41"/>
      <c r="B46" s="38"/>
      <c r="C46" s="42"/>
      <c r="D46" s="42"/>
      <c r="E46" s="42"/>
      <c r="F46" s="42"/>
      <c r="G46" s="42"/>
      <c r="H46" s="38"/>
      <c r="I46" s="5"/>
      <c r="J46" s="5"/>
    </row>
    <row r="47" spans="1:10" ht="15">
      <c r="A47" s="13"/>
      <c r="B47" s="5"/>
      <c r="C47" s="14"/>
      <c r="D47" s="14"/>
      <c r="E47" s="14"/>
      <c r="F47" s="14"/>
      <c r="G47" s="14"/>
      <c r="H47" s="5"/>
      <c r="I47" s="5"/>
      <c r="J47" s="5"/>
    </row>
    <row r="48" spans="1:10" ht="15">
      <c r="A48" s="13"/>
      <c r="B48" s="5"/>
      <c r="C48" s="14"/>
      <c r="D48" s="14"/>
      <c r="E48" s="14"/>
      <c r="F48" s="14"/>
      <c r="G48" s="14"/>
      <c r="H48" s="5"/>
      <c r="I48" s="5"/>
      <c r="J48" s="5"/>
    </row>
    <row r="49" spans="1:10" ht="15">
      <c r="A49" s="13"/>
      <c r="B49" s="5"/>
      <c r="C49" s="14"/>
      <c r="D49" s="14"/>
      <c r="E49" s="14"/>
      <c r="F49" s="14"/>
      <c r="G49" s="14"/>
      <c r="H49" s="5"/>
      <c r="I49" s="5"/>
      <c r="J49" s="5"/>
    </row>
    <row r="50" spans="1:10" ht="15">
      <c r="A50" s="13"/>
      <c r="B50" s="5"/>
      <c r="C50" s="14"/>
      <c r="D50" s="14"/>
      <c r="E50" s="14"/>
      <c r="F50" s="14"/>
      <c r="G50" s="14"/>
      <c r="H50" s="5"/>
      <c r="I50" s="5"/>
      <c r="J50" s="5"/>
    </row>
    <row r="51" spans="1:10" ht="15">
      <c r="A51" s="13"/>
      <c r="B51" s="5"/>
      <c r="C51" s="14"/>
      <c r="D51" s="14"/>
      <c r="E51" s="14"/>
      <c r="F51" s="14"/>
      <c r="G51" s="14"/>
      <c r="H51" s="5"/>
      <c r="I51" s="5"/>
      <c r="J51" s="5"/>
    </row>
    <row r="52" spans="1:10" ht="15">
      <c r="A52" s="13"/>
      <c r="B52" s="5"/>
      <c r="C52" s="14"/>
      <c r="D52" s="14"/>
      <c r="E52" s="14"/>
      <c r="F52" s="14"/>
      <c r="G52" s="14"/>
      <c r="H52" s="5"/>
      <c r="I52" s="5"/>
      <c r="J52" s="5"/>
    </row>
    <row r="53" spans="1:10" ht="15">
      <c r="A53" s="13"/>
      <c r="B53" s="5"/>
      <c r="C53" s="14"/>
      <c r="D53" s="14"/>
      <c r="E53" s="14"/>
      <c r="F53" s="14"/>
      <c r="G53" s="14"/>
      <c r="H53" s="5"/>
      <c r="I53" s="5"/>
      <c r="J53" s="5"/>
    </row>
    <row r="54" spans="1:10" ht="15">
      <c r="A54" s="13"/>
      <c r="B54" s="5"/>
      <c r="C54" s="14"/>
      <c r="D54" s="14"/>
      <c r="E54" s="14"/>
      <c r="F54" s="14"/>
      <c r="G54" s="14"/>
      <c r="H54" s="5"/>
      <c r="I54" s="5"/>
      <c r="J54" s="5"/>
    </row>
    <row r="55" spans="1:10" ht="15">
      <c r="A55" s="13"/>
      <c r="B55" s="5"/>
      <c r="C55" s="14"/>
      <c r="D55" s="14"/>
      <c r="E55" s="14"/>
      <c r="F55" s="14"/>
      <c r="G55" s="14"/>
      <c r="H55" s="5"/>
      <c r="I55" s="5"/>
      <c r="J55" s="5"/>
    </row>
    <row r="56" spans="1:10" ht="15">
      <c r="A56" s="13"/>
      <c r="B56" s="5"/>
      <c r="C56" s="14"/>
      <c r="D56" s="14"/>
      <c r="E56" s="14"/>
      <c r="F56" s="14"/>
      <c r="G56" s="14"/>
      <c r="H56" s="5"/>
      <c r="I56" s="5"/>
      <c r="J56" s="5"/>
    </row>
    <row r="57" spans="1:10" ht="15">
      <c r="A57" s="13"/>
      <c r="B57" s="5"/>
      <c r="C57" s="14"/>
      <c r="D57" s="14"/>
      <c r="E57" s="14"/>
      <c r="F57" s="14"/>
      <c r="G57" s="14"/>
      <c r="H57" s="5"/>
      <c r="I57" s="5"/>
      <c r="J57" s="5"/>
    </row>
    <row r="58" spans="1:10" ht="15">
      <c r="A58" s="13"/>
      <c r="B58" s="5"/>
      <c r="C58" s="14"/>
      <c r="D58" s="14"/>
      <c r="E58" s="14"/>
      <c r="F58" s="14"/>
      <c r="G58" s="14"/>
      <c r="H58" s="5"/>
      <c r="I58" s="5"/>
      <c r="J58" s="5"/>
    </row>
    <row r="59" spans="1:10" ht="15">
      <c r="A59" s="13"/>
      <c r="B59" s="5"/>
      <c r="C59" s="14"/>
      <c r="D59" s="14"/>
      <c r="E59" s="14"/>
      <c r="F59" s="14"/>
      <c r="G59" s="14"/>
      <c r="H59" s="5"/>
      <c r="I59" s="5"/>
      <c r="J59" s="5"/>
    </row>
    <row r="60" spans="1:10" ht="15">
      <c r="A60" s="13"/>
      <c r="B60" s="5"/>
      <c r="C60" s="14"/>
      <c r="D60" s="14"/>
      <c r="E60" s="14"/>
      <c r="F60" s="14"/>
      <c r="G60" s="14"/>
      <c r="H60" s="5"/>
      <c r="I60" s="5"/>
      <c r="J60" s="5"/>
    </row>
    <row r="61" spans="1:10" ht="15">
      <c r="A61" s="13"/>
      <c r="B61" s="5"/>
      <c r="C61" s="14"/>
      <c r="D61" s="14"/>
      <c r="E61" s="14"/>
      <c r="F61" s="14"/>
      <c r="G61" s="14"/>
      <c r="H61" s="5"/>
      <c r="I61" s="5"/>
      <c r="J61" s="5"/>
    </row>
    <row r="62" spans="1:10" ht="15">
      <c r="A62" s="13"/>
      <c r="B62" s="5"/>
      <c r="C62" s="14"/>
      <c r="D62" s="14"/>
      <c r="E62" s="14"/>
      <c r="F62" s="14"/>
      <c r="G62" s="14"/>
      <c r="H62" s="5"/>
      <c r="I62" s="5"/>
      <c r="J62" s="5"/>
    </row>
    <row r="63" spans="1:10" ht="15">
      <c r="A63" s="13"/>
      <c r="B63" s="5"/>
      <c r="C63" s="14"/>
      <c r="D63" s="14"/>
      <c r="E63" s="14"/>
      <c r="F63" s="14"/>
      <c r="G63" s="14"/>
      <c r="H63" s="5"/>
      <c r="I63" s="5"/>
      <c r="J63" s="5"/>
    </row>
    <row r="64" spans="1:10" ht="15">
      <c r="A64" s="13"/>
      <c r="B64" s="5"/>
      <c r="C64" s="14"/>
      <c r="D64" s="14"/>
      <c r="E64" s="14"/>
      <c r="F64" s="14"/>
      <c r="G64" s="14"/>
      <c r="H64" s="5"/>
      <c r="I64" s="5"/>
      <c r="J64" s="5"/>
    </row>
    <row r="65" spans="1:10" ht="15">
      <c r="A65" s="13"/>
      <c r="B65" s="5"/>
      <c r="C65" s="14"/>
      <c r="D65" s="14"/>
      <c r="E65" s="14"/>
      <c r="F65" s="14"/>
      <c r="G65" s="14"/>
      <c r="H65" s="5"/>
      <c r="I65" s="5"/>
      <c r="J65" s="5"/>
    </row>
    <row r="66" spans="1:10" ht="15">
      <c r="A66" s="13"/>
      <c r="B66" s="5"/>
      <c r="C66" s="14"/>
      <c r="D66" s="14"/>
      <c r="E66" s="14"/>
      <c r="F66" s="14"/>
      <c r="G66" s="14"/>
      <c r="H66" s="5"/>
      <c r="I66" s="5"/>
      <c r="J66" s="5"/>
    </row>
    <row r="67" spans="1:10" ht="15">
      <c r="A67" s="13"/>
      <c r="B67" s="5"/>
      <c r="C67" s="14"/>
      <c r="D67" s="14"/>
      <c r="E67" s="14"/>
      <c r="F67" s="14"/>
      <c r="G67" s="14"/>
      <c r="H67" s="5"/>
      <c r="I67" s="5"/>
      <c r="J67" s="5"/>
    </row>
    <row r="68" spans="1:10" ht="15">
      <c r="A68" s="13"/>
      <c r="B68" s="5"/>
      <c r="C68" s="14"/>
      <c r="D68" s="14"/>
      <c r="E68" s="14"/>
      <c r="F68" s="14"/>
      <c r="G68" s="14"/>
      <c r="H68" s="5"/>
      <c r="I68" s="5"/>
      <c r="J68" s="5"/>
    </row>
    <row r="69" spans="1:10" ht="15">
      <c r="A69" s="13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13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13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13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13"/>
      <c r="B73" s="5"/>
      <c r="C73" s="5"/>
      <c r="D73" s="5"/>
      <c r="E73" s="5"/>
      <c r="F73" s="5"/>
      <c r="G73" s="5"/>
      <c r="H73" s="5"/>
      <c r="I73" s="5"/>
      <c r="J73" s="5"/>
    </row>
    <row r="74" spans="1:10" ht="15">
      <c r="A74" s="13"/>
      <c r="B74" s="5"/>
      <c r="C74" s="5"/>
      <c r="D74" s="5"/>
      <c r="E74" s="5"/>
      <c r="F74" s="5"/>
      <c r="G74" s="5"/>
      <c r="H74" s="5"/>
      <c r="I74" s="5"/>
      <c r="J74" s="5"/>
    </row>
    <row r="75" spans="1:10" ht="15">
      <c r="A75" s="13"/>
      <c r="B75" s="5"/>
      <c r="C75" s="5"/>
      <c r="D75" s="5"/>
      <c r="E75" s="5"/>
      <c r="F75" s="5"/>
      <c r="G75" s="5"/>
      <c r="H75" s="5"/>
      <c r="I75" s="5"/>
      <c r="J75" s="5"/>
    </row>
    <row r="76" spans="1:10" ht="15">
      <c r="A76" s="13"/>
      <c r="B76" s="5"/>
      <c r="C76" s="5"/>
      <c r="D76" s="5"/>
      <c r="E76" s="5"/>
      <c r="F76" s="5"/>
      <c r="G76" s="5"/>
      <c r="H76" s="5"/>
      <c r="I76" s="5"/>
      <c r="J76" s="5"/>
    </row>
    <row r="77" spans="1:10" ht="15">
      <c r="A77" s="13"/>
      <c r="B77" s="5"/>
      <c r="C77" s="5"/>
      <c r="D77" s="5"/>
      <c r="E77" s="5"/>
      <c r="F77" s="5"/>
      <c r="G77" s="5"/>
      <c r="H77" s="5"/>
      <c r="I77" s="5"/>
      <c r="J77" s="5"/>
    </row>
    <row r="78" spans="1:10" ht="15">
      <c r="A78" s="13"/>
      <c r="B78" s="5"/>
      <c r="C78" s="5"/>
      <c r="D78" s="5"/>
      <c r="E78" s="5"/>
      <c r="F78" s="5"/>
      <c r="G78" s="5"/>
      <c r="H78" s="5"/>
      <c r="I78" s="5"/>
      <c r="J78" s="5"/>
    </row>
    <row r="79" spans="1:10" ht="15">
      <c r="A79" s="13"/>
      <c r="B79" s="5"/>
      <c r="C79" s="5"/>
      <c r="D79" s="5"/>
      <c r="E79" s="5"/>
      <c r="F79" s="5"/>
      <c r="G79" s="5"/>
      <c r="H79" s="5"/>
      <c r="I79" s="5"/>
      <c r="J79" s="5"/>
    </row>
    <row r="80" spans="1:10" ht="15">
      <c r="A80" s="13"/>
      <c r="B80" s="5"/>
      <c r="C80" s="5"/>
      <c r="D80" s="5"/>
      <c r="E80" s="5"/>
      <c r="F80" s="5"/>
      <c r="G80" s="5"/>
      <c r="H80" s="5"/>
      <c r="I80" s="5"/>
      <c r="J80" s="5"/>
    </row>
    <row r="81" spans="1:10" ht="15">
      <c r="A81" s="13"/>
      <c r="B81" s="5"/>
      <c r="C81" s="5"/>
      <c r="D81" s="5"/>
      <c r="E81" s="5"/>
      <c r="F81" s="5"/>
      <c r="G81" s="5"/>
      <c r="H81" s="5"/>
      <c r="I81" s="5"/>
      <c r="J81" s="5"/>
    </row>
    <row r="82" spans="1:10" ht="15">
      <c r="A82" s="13"/>
      <c r="B82" s="5"/>
      <c r="C82" s="5"/>
      <c r="D82" s="5"/>
      <c r="E82" s="5"/>
      <c r="F82" s="5"/>
      <c r="G82" s="5"/>
      <c r="H82" s="5"/>
      <c r="I82" s="5"/>
      <c r="J82" s="5"/>
    </row>
    <row r="83" spans="1:10" ht="15">
      <c r="A83" s="13"/>
      <c r="B83" s="5"/>
      <c r="C83" s="5"/>
      <c r="D83" s="5"/>
      <c r="E83" s="5"/>
      <c r="F83" s="5"/>
      <c r="G83" s="5"/>
      <c r="H83" s="5"/>
      <c r="I83" s="5"/>
      <c r="J83" s="5"/>
    </row>
    <row r="84" spans="1:10" ht="15">
      <c r="A84" s="13"/>
      <c r="B84" s="5"/>
      <c r="C84" s="5"/>
      <c r="D84" s="5"/>
      <c r="E84" s="5"/>
      <c r="F84" s="5"/>
      <c r="G84" s="5"/>
      <c r="H84" s="5"/>
      <c r="I84" s="5"/>
      <c r="J84" s="5"/>
    </row>
    <row r="85" spans="1:10" ht="15">
      <c r="A85" s="13"/>
      <c r="B85" s="5"/>
      <c r="C85" s="5"/>
      <c r="D85" s="5"/>
      <c r="E85" s="5"/>
      <c r="F85" s="5"/>
      <c r="G85" s="5"/>
      <c r="H85" s="5"/>
      <c r="I85" s="5"/>
      <c r="J85" s="5"/>
    </row>
    <row r="86" spans="1:10" ht="15">
      <c r="A86" s="13"/>
      <c r="B86" s="5"/>
      <c r="C86" s="5"/>
      <c r="D86" s="5"/>
      <c r="E86" s="5"/>
      <c r="F86" s="5"/>
      <c r="G86" s="5"/>
      <c r="H86" s="5"/>
      <c r="I86" s="5"/>
      <c r="J86" s="5"/>
    </row>
    <row r="87" spans="1:10" ht="15">
      <c r="A87" s="13"/>
      <c r="B87" s="5"/>
      <c r="C87" s="5"/>
      <c r="D87" s="5"/>
      <c r="E87" s="5"/>
      <c r="F87" s="5"/>
      <c r="G87" s="5"/>
      <c r="H87" s="5"/>
      <c r="I87" s="5"/>
      <c r="J87" s="5"/>
    </row>
    <row r="88" spans="1:10" ht="15">
      <c r="A88" s="13"/>
      <c r="B88" s="5"/>
      <c r="C88" s="5"/>
      <c r="D88" s="5"/>
      <c r="E88" s="5"/>
      <c r="F88" s="5"/>
      <c r="G88" s="5"/>
      <c r="H88" s="5"/>
      <c r="I88" s="5"/>
      <c r="J88" s="5"/>
    </row>
    <row r="89" spans="1:10" ht="15">
      <c r="A89" s="13"/>
      <c r="B89" s="5"/>
      <c r="C89" s="5"/>
      <c r="D89" s="5"/>
      <c r="E89" s="5"/>
      <c r="F89" s="5"/>
      <c r="G89" s="5"/>
      <c r="H89" s="5"/>
      <c r="I89" s="5"/>
      <c r="J89" s="5"/>
    </row>
    <row r="90" spans="1:10" ht="15">
      <c r="A90" s="13"/>
      <c r="B90" s="5"/>
      <c r="C90" s="5"/>
      <c r="D90" s="5"/>
      <c r="E90" s="5"/>
      <c r="F90" s="5"/>
      <c r="G90" s="5"/>
      <c r="H90" s="5"/>
      <c r="I90" s="5"/>
      <c r="J90" s="5"/>
    </row>
    <row r="91" spans="1:10" ht="15">
      <c r="A91" s="13"/>
      <c r="B91" s="5"/>
      <c r="C91" s="5"/>
      <c r="D91" s="5"/>
      <c r="E91" s="5"/>
      <c r="F91" s="5"/>
      <c r="G91" s="5"/>
      <c r="H91" s="5"/>
      <c r="I91" s="5"/>
      <c r="J91" s="5"/>
    </row>
    <row r="92" spans="1:10" ht="15">
      <c r="A92" s="13"/>
      <c r="B92" s="5"/>
      <c r="C92" s="5"/>
      <c r="D92" s="5"/>
      <c r="E92" s="5"/>
      <c r="F92" s="5"/>
      <c r="G92" s="5"/>
      <c r="H92" s="5"/>
      <c r="I92" s="5"/>
      <c r="J92" s="5"/>
    </row>
    <row r="93" spans="1:10" ht="15">
      <c r="A93" s="13"/>
      <c r="B93" s="5"/>
      <c r="C93" s="5"/>
      <c r="D93" s="5"/>
      <c r="E93" s="5"/>
      <c r="F93" s="5"/>
      <c r="G93" s="5"/>
      <c r="H93" s="5"/>
      <c r="I93" s="5"/>
      <c r="J93" s="5"/>
    </row>
    <row r="94" spans="1:10" ht="15">
      <c r="A94" s="13"/>
      <c r="B94" s="5"/>
      <c r="C94" s="5"/>
      <c r="D94" s="5"/>
      <c r="E94" s="5"/>
      <c r="F94" s="5"/>
      <c r="G94" s="5"/>
      <c r="H94" s="5"/>
      <c r="I94" s="5"/>
      <c r="J94" s="5"/>
    </row>
    <row r="95" spans="1:10" ht="15">
      <c r="A95" s="13"/>
      <c r="B95" s="5"/>
      <c r="C95" s="5"/>
      <c r="D95" s="5"/>
      <c r="E95" s="5"/>
      <c r="F95" s="5"/>
      <c r="G95" s="5"/>
      <c r="H95" s="5"/>
      <c r="I95" s="5"/>
      <c r="J95" s="5"/>
    </row>
    <row r="96" spans="1:10" ht="15">
      <c r="A96" s="13"/>
      <c r="B96" s="5"/>
      <c r="C96" s="5"/>
      <c r="D96" s="5"/>
      <c r="E96" s="5"/>
      <c r="F96" s="5"/>
      <c r="G96" s="5"/>
      <c r="H96" s="5"/>
      <c r="I96" s="5"/>
      <c r="J96" s="5"/>
    </row>
    <row r="97" spans="1:10" ht="15">
      <c r="A97" s="13"/>
      <c r="B97" s="5"/>
      <c r="C97" s="5"/>
      <c r="D97" s="5"/>
      <c r="E97" s="5"/>
      <c r="F97" s="5"/>
      <c r="G97" s="5"/>
      <c r="H97" s="5"/>
      <c r="I97" s="5"/>
      <c r="J97" s="5"/>
    </row>
    <row r="98" spans="1:10" ht="15">
      <c r="A98" s="13"/>
      <c r="B98" s="5"/>
      <c r="C98" s="5"/>
      <c r="D98" s="5"/>
      <c r="E98" s="5"/>
      <c r="F98" s="5"/>
      <c r="G98" s="5"/>
      <c r="H98" s="5"/>
      <c r="I98" s="5"/>
      <c r="J98" s="5"/>
    </row>
    <row r="99" spans="1:10" ht="15">
      <c r="A99" s="13"/>
      <c r="B99" s="5"/>
      <c r="C99" s="5"/>
      <c r="D99" s="5"/>
      <c r="E99" s="5"/>
      <c r="F99" s="5"/>
      <c r="G99" s="5"/>
      <c r="H99" s="5"/>
      <c r="I99" s="5"/>
      <c r="J99" s="5"/>
    </row>
    <row r="100" spans="1:10" ht="15">
      <c r="A100" s="13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5">
      <c r="A101" s="13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>
      <c r="A102" s="13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5">
      <c r="A103" s="13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5">
      <c r="A104" s="13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5">
      <c r="A105" s="13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5">
      <c r="A106" s="13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5">
      <c r="A107" s="13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5">
      <c r="A108" s="13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5">
      <c r="A109" s="13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">
      <c r="A110" s="13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">
      <c r="A111" s="13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">
      <c r="A112" s="13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">
      <c r="A113" s="13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">
      <c r="A114" s="13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>
      <c r="A115" s="13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5">
      <c r="A116" s="13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5">
      <c r="A117" s="13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">
      <c r="A118" s="13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5">
      <c r="A119" s="13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5">
      <c r="A120" s="13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5">
      <c r="A121" s="13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5">
      <c r="A122" s="13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5">
      <c r="A123" s="13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5">
      <c r="A124" s="13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5">
      <c r="A125" s="13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5">
      <c r="A126" s="13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5">
      <c r="A127" s="13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5">
      <c r="A128" s="13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5">
      <c r="A129" s="13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">
      <c r="A130" s="13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5">
      <c r="A131" s="13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5">
      <c r="A132" s="13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5">
      <c r="A133" s="13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5">
      <c r="A134" s="13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5">
      <c r="A135" s="13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5">
      <c r="A136" s="13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5">
      <c r="A137" s="13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5">
      <c r="A138" s="13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5">
      <c r="A139" s="13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5">
      <c r="A140" s="13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5">
      <c r="A141" s="13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5">
      <c r="A142" s="13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5">
      <c r="A143" s="13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5">
      <c r="A144" s="13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5">
      <c r="A145" s="13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5">
      <c r="A146" s="13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5">
      <c r="A147" s="13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5">
      <c r="A148" s="13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5">
      <c r="A149" s="13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5">
      <c r="A150" s="13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5">
      <c r="A151" s="13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5">
      <c r="A152" s="13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5">
      <c r="A153" s="13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5">
      <c r="A154" s="13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5">
      <c r="A155" s="13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5">
      <c r="A156" s="13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5">
      <c r="A157" s="13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5">
      <c r="A158" s="13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5">
      <c r="A159" s="13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5">
      <c r="A160" s="13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5">
      <c r="A161" s="13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5">
      <c r="A162" s="13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5">
      <c r="A163" s="13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5">
      <c r="A164" s="13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5">
      <c r="A165" s="13"/>
      <c r="B165" s="5"/>
      <c r="C165" s="5"/>
      <c r="D165" s="5"/>
      <c r="E165" s="5"/>
      <c r="F165" s="5"/>
      <c r="G165" s="5"/>
      <c r="H165" s="5"/>
      <c r="I165" s="5"/>
      <c r="J165" s="5"/>
    </row>
  </sheetData>
  <printOptions horizontalCentered="1"/>
  <pageMargins left="0.35" right="0.25" top="0.25" bottom="0.25" header="0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Tech</cp:lastModifiedBy>
  <cp:lastPrinted>2003-11-19T10:25:47Z</cp:lastPrinted>
  <dcterms:created xsi:type="dcterms:W3CDTF">1999-07-28T09:44:41Z</dcterms:created>
  <dcterms:modified xsi:type="dcterms:W3CDTF">2003-11-19T10:26:01Z</dcterms:modified>
  <cp:category/>
  <cp:version/>
  <cp:contentType/>
  <cp:contentStatus/>
</cp:coreProperties>
</file>